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통계업무\통계연보★\제63회 봉화통계연보(2022.12.31.기준)\05. 1차수합\"/>
    </mc:Choice>
  </mc:AlternateContent>
  <xr:revisionPtr revIDLastSave="0" documentId="13_ncr:1_{DDF51682-885F-479A-8C3D-BC89FDF7D8FB}" xr6:coauthVersionLast="36" xr6:coauthVersionMax="36" xr10:uidLastSave="{00000000-0000-0000-0000-000000000000}"/>
  <bookViews>
    <workbookView xWindow="0" yWindow="0" windowWidth="28800" windowHeight="12255" tabRatio="756" xr2:uid="{00000000-000D-0000-FFFF-FFFF00000000}"/>
  </bookViews>
  <sheets>
    <sheet name="0.교통관광및정보통신" sheetId="7" r:id="rId1"/>
    <sheet name="1.자동차등록" sheetId="33" r:id="rId2"/>
    <sheet name="1-1.읍면별자동차등록" sheetId="34" r:id="rId3"/>
    <sheet name="2.업종별운수업체" sheetId="35" r:id="rId4"/>
    <sheet name="3.영업용자동차업종별수송" sheetId="36" r:id="rId5"/>
    <sheet name="4.자전거도로현황" sheetId="50" r:id="rId6"/>
    <sheet name="5.주차장" sheetId="37" r:id="rId7"/>
    <sheet name="6.철도수송" sheetId="21" r:id="rId8"/>
    <sheet name="7.관광사업체등록" sheetId="47" r:id="rId9"/>
    <sheet name="8.주요관광지방문객수" sheetId="48" r:id="rId10"/>
    <sheet name="9.지정(법정)관광지현황및방문객수" sheetId="51" r:id="rId11"/>
    <sheet name="xxxxxxxx" sheetId="29" state="veryHidden" r:id="rId12"/>
  </sheets>
  <definedNames>
    <definedName name="Document_array" localSheetId="1">{"Book1"}</definedName>
    <definedName name="Document_array" localSheetId="2">{"Book1"}</definedName>
    <definedName name="Document_array" localSheetId="3">{"Book1"}</definedName>
    <definedName name="Document_array" localSheetId="4">{"Book1"}</definedName>
    <definedName name="Document_array" localSheetId="6">{"Book1"}</definedName>
    <definedName name="Document_array" localSheetId="8">{"Book1"}</definedName>
    <definedName name="Document_array" localSheetId="9">{"Book1"}</definedName>
    <definedName name="Document_array" localSheetId="10">{"Book1"}</definedName>
    <definedName name="Document_array" localSheetId="11">{"Book1","11 교통관광정보통신.xls"}</definedName>
    <definedName name="Document_array">{"Book1"}</definedName>
    <definedName name="HTML_CodePage" hidden="1">949</definedName>
    <definedName name="HTML_Control" localSheetId="1" hidden="1">{"'6.강수량'!$A$1:$O$37","'6.강수량'!$A$1:$C$1"}</definedName>
    <definedName name="HTML_Control" localSheetId="2" hidden="1">{"'6.강수량'!$A$1:$O$37","'6.강수량'!$A$1:$C$1"}</definedName>
    <definedName name="HTML_Control" localSheetId="3" hidden="1">{"'6.강수량'!$A$1:$O$37","'6.강수량'!$A$1:$C$1"}</definedName>
    <definedName name="HTML_Control" localSheetId="4" hidden="1">{"'6.강수량'!$A$1:$O$37","'6.강수량'!$A$1:$C$1"}</definedName>
    <definedName name="HTML_Control" localSheetId="6" hidden="1">{"'6.강수량'!$A$1:$O$37","'6.강수량'!$A$1:$C$1"}</definedName>
    <definedName name="HTML_Control" localSheetId="8" hidden="1">{"'6.강수량'!$A$1:$O$37","'6.강수량'!$A$1:$C$1"}</definedName>
    <definedName name="HTML_Control" localSheetId="9" hidden="1">{"'6.강수량'!$A$1:$O$37","'6.강수량'!$A$1:$C$1"}</definedName>
    <definedName name="HTML_Control" localSheetId="10" hidden="1">{"'6.강수량'!$A$1:$O$37","'6.강수량'!$A$1:$C$1"}</definedName>
    <definedName name="HTML_Control" hidden="1">{"'6.강수량'!$A$1:$O$37","'6.강수량'!$A$1:$C$1"}</definedName>
    <definedName name="HTML_Description" hidden="1">""</definedName>
    <definedName name="HTML_Email" hidden="1">""</definedName>
    <definedName name="HTML_Header" hidden="1">"6.강수량"</definedName>
    <definedName name="HTML_LastUpdate" hidden="1">"2002-01-04"</definedName>
    <definedName name="HTML_LineAfter" hidden="1">FALSE</definedName>
    <definedName name="HTML_LineBefore" hidden="1">FALSE</definedName>
    <definedName name="HTML_Name" hidden="1">"홍사훈"</definedName>
    <definedName name="HTML_OBDlg2" hidden="1">TRUE</definedName>
    <definedName name="HTML_OBDlg4" hidden="1">TRUE</definedName>
    <definedName name="HTML_OS" hidden="1">0</definedName>
    <definedName name="HTML_PathFile" hidden="1">"C:\홍 사 훈\++통계연보\제41회 통계연보\MyHTML.htm"</definedName>
    <definedName name="HTML_Title" hidden="1">"+02"</definedName>
    <definedName name="_xlnm.Print_Area" localSheetId="0">'0.교통관광및정보통신'!$A$1:$I$29</definedName>
    <definedName name="_xlnm.Print_Area" localSheetId="1">'1.자동차등록'!$A$1:$Z$28</definedName>
    <definedName name="_xlnm.Print_Area" localSheetId="2">'1-1.읍면별자동차등록'!$A$1:$AA$26</definedName>
    <definedName name="_xlnm.Print_Area" localSheetId="3">'2.업종별운수업체'!$A$1:$Z$25</definedName>
    <definedName name="_xlnm.Print_Area" localSheetId="4">'3.영업용자동차업종별수송'!$A$1:$K$30</definedName>
    <definedName name="_xlnm.Print_Area" localSheetId="5">'4.자전거도로현황'!$A$1:$K$17</definedName>
    <definedName name="_xlnm.Print_Area" localSheetId="6">'5.주차장'!$A$1:$P$27</definedName>
    <definedName name="_xlnm.Print_Area" localSheetId="7">'6.철도수송'!$A$1:$G$27</definedName>
    <definedName name="_xlnm.Print_Area" localSheetId="8">'7.관광사업체등록'!$A$1:$AJ$30</definedName>
    <definedName name="_xlnm.Print_Area" localSheetId="9">'8.주요관광지방문객수'!$A$1:$F$28</definedName>
    <definedName name="_xlnm.Print_Area" localSheetId="10">'9.지정(법정)관광지현황및방문객수'!$A$1:$G$17</definedName>
  </definedNames>
  <calcPr calcId="191029"/>
</workbook>
</file>

<file path=xl/calcChain.xml><?xml version="1.0" encoding="utf-8"?>
<calcChain xmlns="http://schemas.openxmlformats.org/spreadsheetml/2006/main">
  <c r="D26" i="36" l="1"/>
  <c r="C26" i="36"/>
  <c r="E24" i="34"/>
  <c r="D24" i="34"/>
  <c r="C24" i="34"/>
  <c r="E23" i="34"/>
  <c r="D23" i="34"/>
  <c r="C23" i="34"/>
  <c r="E22" i="34"/>
  <c r="D22" i="34"/>
  <c r="C22" i="34"/>
  <c r="E21" i="34"/>
  <c r="D21" i="34"/>
  <c r="C21" i="34"/>
  <c r="E20" i="34"/>
  <c r="D20" i="34"/>
  <c r="C20" i="34"/>
  <c r="E19" i="34"/>
  <c r="D19" i="34"/>
  <c r="C19" i="34"/>
  <c r="E18" i="34"/>
  <c r="D18" i="34"/>
  <c r="C18" i="34"/>
  <c r="E17" i="34"/>
  <c r="D17" i="34"/>
  <c r="C17" i="34"/>
  <c r="E16" i="34"/>
  <c r="D16" i="34"/>
  <c r="C16" i="34"/>
  <c r="E15" i="34"/>
  <c r="D15" i="34"/>
  <c r="C15" i="34"/>
  <c r="D14" i="36" l="1"/>
  <c r="C14" i="36"/>
  <c r="E16" i="33" l="1"/>
  <c r="E17" i="33"/>
  <c r="E18" i="33"/>
  <c r="E19" i="33"/>
  <c r="E20" i="33"/>
  <c r="E21" i="33"/>
  <c r="E22" i="33"/>
  <c r="E23" i="33"/>
  <c r="E24" i="33"/>
  <c r="E25" i="33"/>
  <c r="E26" i="33"/>
  <c r="C16" i="33"/>
  <c r="C17" i="33"/>
  <c r="C18" i="33"/>
  <c r="C19" i="33"/>
  <c r="C20" i="33"/>
  <c r="C21" i="33"/>
  <c r="C22" i="33"/>
  <c r="C23" i="33"/>
  <c r="C24" i="33"/>
  <c r="C25" i="33"/>
  <c r="C26" i="33"/>
  <c r="C15" i="33"/>
  <c r="D24" i="33" l="1"/>
  <c r="E15" i="33"/>
  <c r="D16" i="33"/>
  <c r="D17" i="33"/>
  <c r="D18" i="33"/>
  <c r="D19" i="33"/>
  <c r="D20" i="33"/>
  <c r="D21" i="33"/>
  <c r="D22" i="33"/>
  <c r="D23" i="33"/>
  <c r="D25" i="33"/>
  <c r="D26" i="33"/>
  <c r="D15" i="33"/>
  <c r="B15" i="33" l="1"/>
  <c r="AC15" i="47"/>
  <c r="P15" i="34" l="1"/>
  <c r="P16" i="34"/>
  <c r="P17" i="34"/>
  <c r="P18" i="34"/>
  <c r="P19" i="34"/>
  <c r="P20" i="34"/>
  <c r="P21" i="34"/>
  <c r="P22" i="34"/>
  <c r="P23" i="34"/>
  <c r="P24" i="34"/>
  <c r="C15" i="35" l="1"/>
  <c r="E16" i="51" l="1"/>
  <c r="E15" i="51"/>
  <c r="G13" i="51" l="1"/>
  <c r="F13" i="51"/>
  <c r="F12" i="48"/>
  <c r="E12" i="48"/>
  <c r="D12" i="48"/>
  <c r="C12" i="48" s="1"/>
  <c r="AI15" i="47"/>
  <c r="AH15" i="47"/>
  <c r="AG15" i="47"/>
  <c r="AF15" i="47"/>
  <c r="AE15" i="47"/>
  <c r="AD15" i="47"/>
  <c r="AB15" i="47"/>
  <c r="AA15" i="47"/>
  <c r="Z15" i="47"/>
  <c r="O15" i="47"/>
  <c r="N15" i="47"/>
  <c r="M15" i="47"/>
  <c r="L15" i="47"/>
  <c r="K15" i="47"/>
  <c r="J15" i="47"/>
  <c r="I15" i="47"/>
  <c r="H15" i="47"/>
  <c r="G15" i="47"/>
  <c r="F15" i="47"/>
  <c r="E15" i="47"/>
  <c r="D15" i="47"/>
  <c r="C15" i="47"/>
  <c r="B15" i="47"/>
  <c r="G13" i="21"/>
  <c r="F13" i="21"/>
  <c r="E13" i="21"/>
  <c r="D13" i="21"/>
  <c r="C13" i="21"/>
  <c r="B13" i="21"/>
  <c r="O15" i="37"/>
  <c r="N15" i="37"/>
  <c r="M15" i="37"/>
  <c r="L15" i="37"/>
  <c r="K15" i="37"/>
  <c r="J15" i="37"/>
  <c r="G15" i="37"/>
  <c r="F15" i="37"/>
  <c r="E15" i="37"/>
  <c r="D15" i="37"/>
  <c r="B14" i="50"/>
  <c r="C14" i="50"/>
  <c r="Y13" i="35"/>
  <c r="X13" i="35"/>
  <c r="W13" i="35"/>
  <c r="V13" i="35"/>
  <c r="U13" i="35"/>
  <c r="T13" i="35"/>
  <c r="Q13" i="35"/>
  <c r="P13" i="35"/>
  <c r="O13" i="35"/>
  <c r="N13" i="35"/>
  <c r="M13" i="35"/>
  <c r="L13" i="35"/>
  <c r="K13" i="35"/>
  <c r="J13" i="35"/>
  <c r="I13" i="35"/>
  <c r="H13" i="35"/>
  <c r="G13" i="35"/>
  <c r="F13" i="35"/>
  <c r="E13" i="35"/>
  <c r="D13" i="35"/>
  <c r="Z13" i="34"/>
  <c r="Y13" i="34"/>
  <c r="X13" i="34" s="1"/>
  <c r="W13" i="34"/>
  <c r="T13" i="34" s="1"/>
  <c r="V13" i="34"/>
  <c r="U13" i="34"/>
  <c r="S13" i="34"/>
  <c r="R13" i="34"/>
  <c r="Q13" i="34"/>
  <c r="M13" i="34"/>
  <c r="L13" i="34"/>
  <c r="K13" i="34"/>
  <c r="I13" i="34"/>
  <c r="H13" i="34"/>
  <c r="F13" i="34" s="1"/>
  <c r="G13" i="34"/>
  <c r="E13" i="34"/>
  <c r="D13" i="34"/>
  <c r="C13" i="34"/>
  <c r="Y13" i="33"/>
  <c r="X13" i="33"/>
  <c r="V13" i="33"/>
  <c r="U13" i="33"/>
  <c r="T13" i="33"/>
  <c r="S13" i="33"/>
  <c r="R13" i="33"/>
  <c r="Q13" i="33"/>
  <c r="P13" i="33"/>
  <c r="N13" i="33"/>
  <c r="M13" i="33"/>
  <c r="L13" i="33"/>
  <c r="I13" i="33"/>
  <c r="H13" i="33"/>
  <c r="G13" i="33"/>
  <c r="E13" i="33"/>
  <c r="D13" i="33"/>
  <c r="C13" i="33"/>
  <c r="C15" i="37" l="1"/>
  <c r="B15" i="37"/>
  <c r="P13" i="34"/>
  <c r="F13" i="33"/>
  <c r="K13" i="33"/>
  <c r="W13" i="33"/>
  <c r="J13" i="34"/>
  <c r="B13" i="34"/>
  <c r="B13" i="33"/>
  <c r="O13" i="33"/>
  <c r="E13" i="51"/>
  <c r="C14" i="48"/>
  <c r="C19" i="35"/>
  <c r="B16" i="34"/>
  <c r="W19" i="33"/>
  <c r="S16" i="33"/>
  <c r="O19" i="33"/>
  <c r="K17" i="33"/>
  <c r="F16" i="33"/>
  <c r="B16" i="33"/>
  <c r="C26" i="37" l="1"/>
  <c r="B26" i="37"/>
  <c r="C25" i="37"/>
  <c r="B25" i="37"/>
  <c r="C24" i="37"/>
  <c r="B24" i="37"/>
  <c r="C23" i="37"/>
  <c r="B23" i="37"/>
  <c r="C22" i="37"/>
  <c r="B22" i="37"/>
  <c r="C21" i="37"/>
  <c r="B21" i="37"/>
  <c r="C20" i="37"/>
  <c r="B20" i="37"/>
  <c r="C19" i="37"/>
  <c r="B19" i="37"/>
  <c r="C18" i="37"/>
  <c r="B18" i="37"/>
  <c r="C17" i="37"/>
  <c r="B17" i="37"/>
  <c r="C24" i="35"/>
  <c r="B24" i="35"/>
  <c r="C23" i="35"/>
  <c r="B23" i="35"/>
  <c r="C22" i="35"/>
  <c r="B22" i="35"/>
  <c r="C21" i="35"/>
  <c r="B21" i="35"/>
  <c r="C20" i="35"/>
  <c r="B20" i="35"/>
  <c r="B19" i="35"/>
  <c r="C18" i="35"/>
  <c r="B18" i="35"/>
  <c r="C17" i="35"/>
  <c r="B17" i="35"/>
  <c r="C16" i="35"/>
  <c r="B16" i="35"/>
  <c r="B15" i="35"/>
  <c r="F15" i="33"/>
  <c r="K15" i="33"/>
  <c r="O15" i="33"/>
  <c r="S15" i="33"/>
  <c r="W15" i="33"/>
  <c r="K16" i="33"/>
  <c r="O16" i="33"/>
  <c r="W16" i="33"/>
  <c r="F17" i="33"/>
  <c r="O17" i="33"/>
  <c r="S17" i="33"/>
  <c r="W17" i="33"/>
  <c r="F18" i="33"/>
  <c r="K18" i="33"/>
  <c r="O18" i="33"/>
  <c r="S18" i="33"/>
  <c r="W18" i="33"/>
  <c r="F19" i="33"/>
  <c r="K19" i="33"/>
  <c r="S19" i="33"/>
  <c r="F20" i="33"/>
  <c r="K20" i="33"/>
  <c r="O20" i="33"/>
  <c r="S20" i="33"/>
  <c r="W20" i="33"/>
  <c r="F21" i="33"/>
  <c r="K21" i="33"/>
  <c r="O21" i="33"/>
  <c r="S21" i="33"/>
  <c r="W21" i="33"/>
  <c r="F22" i="33"/>
  <c r="K22" i="33"/>
  <c r="O22" i="33"/>
  <c r="S22" i="33"/>
  <c r="W22" i="33"/>
  <c r="F23" i="33"/>
  <c r="K23" i="33"/>
  <c r="O23" i="33"/>
  <c r="S23" i="33"/>
  <c r="W23" i="33"/>
  <c r="F24" i="33"/>
  <c r="K24" i="33"/>
  <c r="O24" i="33"/>
  <c r="S24" i="33"/>
  <c r="W24" i="33"/>
  <c r="F25" i="33"/>
  <c r="K25" i="33"/>
  <c r="O25" i="33"/>
  <c r="S25" i="33"/>
  <c r="W25" i="33"/>
  <c r="F26" i="33"/>
  <c r="K26" i="33"/>
  <c r="O26" i="33"/>
  <c r="S26" i="33"/>
  <c r="W26" i="33"/>
  <c r="X24" i="34"/>
  <c r="T24" i="34"/>
  <c r="J24" i="34"/>
  <c r="F24" i="34"/>
  <c r="X23" i="34"/>
  <c r="T23" i="34"/>
  <c r="J23" i="34"/>
  <c r="F23" i="34"/>
  <c r="X22" i="34"/>
  <c r="T22" i="34"/>
  <c r="J22" i="34"/>
  <c r="F22" i="34"/>
  <c r="X21" i="34"/>
  <c r="T21" i="34"/>
  <c r="J21" i="34"/>
  <c r="F21" i="34"/>
  <c r="X20" i="34"/>
  <c r="T20" i="34"/>
  <c r="J20" i="34"/>
  <c r="F20" i="34"/>
  <c r="X19" i="34"/>
  <c r="T19" i="34"/>
  <c r="J19" i="34"/>
  <c r="F19" i="34"/>
  <c r="X18" i="34"/>
  <c r="T18" i="34"/>
  <c r="J18" i="34"/>
  <c r="F18" i="34"/>
  <c r="X17" i="34"/>
  <c r="T17" i="34"/>
  <c r="J17" i="34"/>
  <c r="F17" i="34"/>
  <c r="X16" i="34"/>
  <c r="T16" i="34"/>
  <c r="J16" i="34"/>
  <c r="F16" i="34"/>
  <c r="X15" i="34"/>
  <c r="T15" i="34"/>
  <c r="J15" i="34"/>
  <c r="F15" i="34"/>
  <c r="B13" i="35" l="1"/>
  <c r="C13" i="35"/>
  <c r="B17" i="34"/>
  <c r="B20" i="34"/>
  <c r="B24" i="34"/>
  <c r="B21" i="34"/>
  <c r="B22" i="34"/>
  <c r="B23" i="34"/>
  <c r="B19" i="34"/>
  <c r="B17" i="33"/>
  <c r="B25" i="33"/>
  <c r="B24" i="33"/>
  <c r="B23" i="33"/>
  <c r="B22" i="33"/>
  <c r="B21" i="33"/>
  <c r="B26" i="33"/>
  <c r="B20" i="33"/>
  <c r="B19" i="33"/>
  <c r="B18" i="33"/>
  <c r="B18" i="34"/>
  <c r="B15" i="34"/>
  <c r="C25" i="48" l="1"/>
  <c r="C24" i="48"/>
  <c r="C23" i="48"/>
  <c r="C22" i="48"/>
  <c r="C21" i="48"/>
  <c r="C20" i="48"/>
  <c r="C19" i="48"/>
  <c r="C18" i="48"/>
  <c r="C17" i="48"/>
  <c r="C16" i="48"/>
  <c r="C15" i="48"/>
</calcChain>
</file>

<file path=xl/sharedStrings.xml><?xml version="1.0" encoding="utf-8"?>
<sst xmlns="http://schemas.openxmlformats.org/spreadsheetml/2006/main" count="663" uniqueCount="364">
  <si>
    <t>단위 : 대</t>
  </si>
  <si>
    <t>1월    Jan.</t>
  </si>
  <si>
    <t>Jan.</t>
  </si>
  <si>
    <t>2월    Feb.</t>
  </si>
  <si>
    <t>3월    Mar.</t>
  </si>
  <si>
    <t>3월</t>
  </si>
  <si>
    <t>Mar.</t>
  </si>
  <si>
    <t>4월    Apr.</t>
  </si>
  <si>
    <t>Apr.</t>
  </si>
  <si>
    <t>5월</t>
  </si>
  <si>
    <t>May.</t>
  </si>
  <si>
    <t>6월    Jun.</t>
  </si>
  <si>
    <t>6월</t>
  </si>
  <si>
    <t>7월</t>
  </si>
  <si>
    <t>Jul.</t>
  </si>
  <si>
    <t>8월    Aug.</t>
  </si>
  <si>
    <t>8월</t>
  </si>
  <si>
    <t>Aug.</t>
  </si>
  <si>
    <t>9월</t>
  </si>
  <si>
    <t>Sept.</t>
  </si>
  <si>
    <t>10월    Oct.</t>
  </si>
  <si>
    <t>10월</t>
  </si>
  <si>
    <t>Oct.</t>
  </si>
  <si>
    <t>11월    Nov.</t>
  </si>
  <si>
    <t>11월</t>
  </si>
  <si>
    <t>Nov.</t>
  </si>
  <si>
    <t>Dec.</t>
  </si>
  <si>
    <t>단위 : 개소</t>
  </si>
  <si>
    <t>Unit : number</t>
  </si>
  <si>
    <t>가족호텔업
Family hotel</t>
  </si>
  <si>
    <t xml:space="preserve"> </t>
    <phoneticPr fontId="9" type="noConversion"/>
  </si>
  <si>
    <t>단위 : 명, 톤, 천원</t>
  </si>
  <si>
    <t>다덕약수탕</t>
  </si>
  <si>
    <t>봉화, 봉성, 우곡</t>
  </si>
  <si>
    <t>오전약수탕</t>
  </si>
  <si>
    <t>봉화, 물야, 오전</t>
  </si>
  <si>
    <t xml:space="preserve"> </t>
    <phoneticPr fontId="2" type="noConversion"/>
  </si>
  <si>
    <t>11 교통관광정보통신.xls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</si>
  <si>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</si>
  <si>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</si>
  <si>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</si>
  <si>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</si>
  <si>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</si>
  <si>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</si>
  <si>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</si>
  <si>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</si>
  <si>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</si>
  <si>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</si>
  <si>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</si>
  <si>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</si>
  <si>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물야면</t>
  </si>
  <si>
    <t>Mulya</t>
  </si>
  <si>
    <t>봉성면</t>
  </si>
  <si>
    <t>법전면</t>
  </si>
  <si>
    <t>Beopjeon</t>
  </si>
  <si>
    <t>춘양면</t>
  </si>
  <si>
    <t>Chunyang</t>
  </si>
  <si>
    <t>소천면</t>
  </si>
  <si>
    <t>석포면</t>
  </si>
  <si>
    <t>Seokpo</t>
  </si>
  <si>
    <t>재산면</t>
  </si>
  <si>
    <t>Jaesan</t>
  </si>
  <si>
    <t>명호면</t>
  </si>
  <si>
    <t>상운면</t>
  </si>
  <si>
    <t>Sangwun</t>
  </si>
  <si>
    <t>Unit : each</t>
    <phoneticPr fontId="2" type="noConversion"/>
  </si>
  <si>
    <t>이륜자동차 Motor cycle</t>
    <phoneticPr fontId="2" type="noConversion"/>
  </si>
  <si>
    <t>단위 : 명</t>
    <phoneticPr fontId="9" type="noConversion"/>
  </si>
  <si>
    <t xml:space="preserve"> Unit : person</t>
    <phoneticPr fontId="9" type="noConversion"/>
  </si>
  <si>
    <t>연별 및 월별
Year &amp; Month</t>
    <phoneticPr fontId="9" type="noConversion"/>
  </si>
  <si>
    <t>방문객수 Visitors</t>
    <phoneticPr fontId="9" type="noConversion"/>
  </si>
  <si>
    <t>내국인 Domestic</t>
    <phoneticPr fontId="9" type="noConversion"/>
  </si>
  <si>
    <t>외국인 Foreign</t>
    <phoneticPr fontId="9" type="noConversion"/>
  </si>
  <si>
    <t>여행업
 Travel agencies</t>
    <phoneticPr fontId="9" type="noConversion"/>
  </si>
  <si>
    <t>호텔업
Tourist hotel</t>
    <phoneticPr fontId="9" type="noConversion"/>
  </si>
  <si>
    <t>1. 자동차등록</t>
    <phoneticPr fontId="2" type="noConversion"/>
  </si>
  <si>
    <t>1. 자동차등록(계속)</t>
    <phoneticPr fontId="2" type="noConversion"/>
  </si>
  <si>
    <t>Year &amp; 
Eup, Myeon</t>
    <phoneticPr fontId="9" type="noConversion"/>
  </si>
  <si>
    <t>단위 : 대</t>
    <phoneticPr fontId="43" type="noConversion"/>
  </si>
  <si>
    <t>Unit :  person, ton, 1,000won</t>
    <phoneticPr fontId="2" type="noConversion"/>
  </si>
  <si>
    <t>승차인원
on-boarding</t>
    <phoneticPr fontId="2" type="noConversion"/>
  </si>
  <si>
    <t>여객수입
Revenues</t>
    <phoneticPr fontId="2" type="noConversion"/>
  </si>
  <si>
    <t>발송톤수
Sending</t>
    <phoneticPr fontId="2" type="noConversion"/>
  </si>
  <si>
    <t>도착톤수
Arriving</t>
    <phoneticPr fontId="2" type="noConversion"/>
  </si>
  <si>
    <t>화물수입
Revenues</t>
    <phoneticPr fontId="2" type="noConversion"/>
  </si>
  <si>
    <t>기타호텔업
Other hotels</t>
    <phoneticPr fontId="9" type="noConversion"/>
  </si>
  <si>
    <t>봉화읍</t>
  </si>
  <si>
    <t>무료관광지
Free tourist
attractions</t>
    <phoneticPr fontId="9" type="noConversion"/>
  </si>
  <si>
    <t>단위 : ㎢, 명</t>
    <phoneticPr fontId="9" type="noConversion"/>
  </si>
  <si>
    <t>Unit : ㎢, person</t>
    <phoneticPr fontId="43" type="noConversion"/>
  </si>
  <si>
    <t xml:space="preserve">위치
Location </t>
    <phoneticPr fontId="9" type="noConversion"/>
  </si>
  <si>
    <t>자전거전용도로
Exclusive bicycle path</t>
    <phoneticPr fontId="50" type="noConversion"/>
  </si>
  <si>
    <t>자전거보행자겸용도로
Bicycle &amp; pedestrain path</t>
    <phoneticPr fontId="50" type="noConversion"/>
  </si>
  <si>
    <t>자전거전용차로
Exclusive bicycle lane</t>
    <phoneticPr fontId="50" type="noConversion"/>
  </si>
  <si>
    <t>노선수
No. of paths</t>
    <phoneticPr fontId="50" type="noConversion"/>
  </si>
  <si>
    <t>길이
Length</t>
    <phoneticPr fontId="50" type="noConversion"/>
  </si>
  <si>
    <t>2. 업종별 운수업체</t>
  </si>
  <si>
    <t>단위 : 업체수, 대</t>
  </si>
  <si>
    <t>계
Total</t>
  </si>
  <si>
    <t>택시(업체)
Taxi(company)</t>
  </si>
  <si>
    <t>개인택시
Private taxi</t>
  </si>
  <si>
    <t>일반화물
General cargo</t>
  </si>
  <si>
    <t>개별화물
Individual cargo</t>
  </si>
  <si>
    <t>용달화물
Delivery cargo</t>
  </si>
  <si>
    <t>Bonghwa</t>
  </si>
  <si>
    <t xml:space="preserve"> 계
Total</t>
  </si>
  <si>
    <t>시내버스
Inter-city buses</t>
  </si>
  <si>
    <t>시외버스
Intra-city buses</t>
  </si>
  <si>
    <t>등록대수
Number of cars</t>
  </si>
  <si>
    <t>수송인원
Number of passengers</t>
  </si>
  <si>
    <t>수송량
Volume of
 traffic</t>
  </si>
  <si>
    <t>1월</t>
  </si>
  <si>
    <t>2월</t>
  </si>
  <si>
    <t>Feb.</t>
  </si>
  <si>
    <t>4월</t>
  </si>
  <si>
    <t>Jun.</t>
  </si>
  <si>
    <t>12월</t>
  </si>
  <si>
    <t>유료 Toll</t>
  </si>
  <si>
    <t>무료 Free</t>
  </si>
  <si>
    <t>공영 Public</t>
  </si>
  <si>
    <t>민영 Private</t>
  </si>
  <si>
    <t>Unit : number, ㎞</t>
    <phoneticPr fontId="43" type="noConversion"/>
  </si>
  <si>
    <t>-</t>
  </si>
  <si>
    <t>4. 자전거 도로 현황</t>
    <phoneticPr fontId="50" type="noConversion"/>
  </si>
  <si>
    <t>4. Bicycle Paths</t>
    <phoneticPr fontId="43" type="noConversion"/>
  </si>
  <si>
    <t>5. 주차장</t>
    <phoneticPr fontId="9" type="noConversion"/>
  </si>
  <si>
    <t>6. 철도수송</t>
    <phoneticPr fontId="2" type="noConversion"/>
  </si>
  <si>
    <t>7. 관광사업체 등록(계속)</t>
    <phoneticPr fontId="9" type="noConversion"/>
  </si>
  <si>
    <t>7. 관광사업체 등록</t>
    <phoneticPr fontId="9" type="noConversion"/>
  </si>
  <si>
    <t>8. 주요 관광지 방문객수</t>
    <phoneticPr fontId="9" type="noConversion"/>
  </si>
  <si>
    <t>9. 지정(법정) 관광지 현황 및 방문객수</t>
    <phoneticPr fontId="9" type="noConversion"/>
  </si>
  <si>
    <t>주 : 주요 관광지만을 대상으로 방문객수를 중복 집계하였기에 실제 방문객수와 차이가 있을 수 있음.</t>
    <phoneticPr fontId="9" type="noConversion"/>
  </si>
  <si>
    <t xml:space="preserve">      관광지수는 공식지정된 현황임. </t>
    <phoneticPr fontId="9" type="noConversion"/>
  </si>
  <si>
    <t>Unit : place, each</t>
    <phoneticPr fontId="9" type="noConversion"/>
  </si>
  <si>
    <t>업체수
Establishments</t>
    <phoneticPr fontId="9" type="noConversion"/>
  </si>
  <si>
    <t>대수
No.of cars</t>
    <phoneticPr fontId="9" type="noConversion"/>
  </si>
  <si>
    <t>연별 및 
읍면별</t>
    <phoneticPr fontId="9" type="noConversion"/>
  </si>
  <si>
    <t>연별
Year</t>
    <phoneticPr fontId="50" type="noConversion"/>
  </si>
  <si>
    <t>2. Transportation Companies by Business Type(Cont'd)</t>
    <phoneticPr fontId="9" type="noConversion"/>
  </si>
  <si>
    <t>자전거우선도로
Bicycle priority path</t>
    <phoneticPr fontId="50" type="noConversion"/>
  </si>
  <si>
    <t>5. Parking Lots</t>
    <phoneticPr fontId="9" type="noConversion"/>
  </si>
  <si>
    <t>7. Registered Tour Service Establishments(Cont'd)</t>
    <phoneticPr fontId="9" type="noConversion"/>
  </si>
  <si>
    <t>7. Registered Tour Service Establishments</t>
    <phoneticPr fontId="43" type="noConversion"/>
  </si>
  <si>
    <t>8. Number of Visitors to Major Attractions</t>
    <phoneticPr fontId="43" type="noConversion"/>
  </si>
  <si>
    <t xml:space="preserve">조성면적
Area </t>
    <phoneticPr fontId="9" type="noConversion"/>
  </si>
  <si>
    <t>2. 업종별 운수업체 (계속)</t>
    <phoneticPr fontId="9" type="noConversion"/>
  </si>
  <si>
    <t>개소
Number</t>
    <phoneticPr fontId="9" type="noConversion"/>
  </si>
  <si>
    <t>면수
plane</t>
    <phoneticPr fontId="9" type="noConversion"/>
  </si>
  <si>
    <t xml:space="preserve">3. 영업용자동차 업종별 수송 </t>
    <phoneticPr fontId="9" type="noConversion"/>
  </si>
  <si>
    <r>
      <t>1-1. 읍</t>
    </r>
    <r>
      <rPr>
        <b/>
        <sz val="14"/>
        <rFont val="Wingdings 2"/>
        <family val="1"/>
        <charset val="2"/>
      </rPr>
      <t></t>
    </r>
    <r>
      <rPr>
        <b/>
        <sz val="14"/>
        <rFont val="굴림"/>
        <family val="3"/>
        <charset val="129"/>
      </rPr>
      <t>면별 자동차 등록</t>
    </r>
    <phoneticPr fontId="2" type="noConversion"/>
  </si>
  <si>
    <r>
      <t>1-1. 읍</t>
    </r>
    <r>
      <rPr>
        <b/>
        <sz val="14"/>
        <rFont val="Wingdings 2"/>
        <family val="1"/>
        <charset val="2"/>
      </rPr>
      <t></t>
    </r>
    <r>
      <rPr>
        <b/>
        <sz val="14"/>
        <rFont val="굴림"/>
        <family val="3"/>
        <charset val="129"/>
      </rPr>
      <t>면별 자동차 등록(계속)</t>
    </r>
    <phoneticPr fontId="2" type="noConversion"/>
  </si>
  <si>
    <r>
      <t>합계</t>
    </r>
    <r>
      <rPr>
        <vertAlign val="superscript"/>
        <sz val="9"/>
        <rFont val="돋움"/>
        <family val="3"/>
        <charset val="129"/>
      </rPr>
      <t>1)</t>
    </r>
    <r>
      <rPr>
        <sz val="9"/>
        <rFont val="돋움"/>
        <family val="3"/>
        <charset val="129"/>
      </rPr>
      <t xml:space="preserve"> Total </t>
    </r>
    <phoneticPr fontId="2" type="noConversion"/>
  </si>
  <si>
    <t>…</t>
  </si>
  <si>
    <t>외국인관광도시
민박업
Guesthouses/B&amp;Bs for Foreign Tourists</t>
    <phoneticPr fontId="9" type="noConversion"/>
  </si>
  <si>
    <t>상운면</t>
    <phoneticPr fontId="9" type="noConversion"/>
  </si>
  <si>
    <t>자료 : 도시교통과</t>
    <phoneticPr fontId="9" type="noConversion"/>
  </si>
  <si>
    <t xml:space="preserve"> Source : Urban Transportation Division</t>
    <phoneticPr fontId="9" type="noConversion"/>
  </si>
  <si>
    <t xml:space="preserve"> Source : Urban Transportation Divison</t>
    <phoneticPr fontId="9" type="noConversion"/>
  </si>
  <si>
    <t>자료 : 도시교통과</t>
    <phoneticPr fontId="2" type="noConversion"/>
  </si>
  <si>
    <t xml:space="preserve"> Source : Urban Transportation Division</t>
    <phoneticPr fontId="2" type="noConversion"/>
  </si>
  <si>
    <t>카지노업
Casinos</t>
    <phoneticPr fontId="9" type="noConversion"/>
  </si>
  <si>
    <t>유원시설업
Amusement Parks</t>
    <phoneticPr fontId="9" type="noConversion"/>
  </si>
  <si>
    <t>승합차 Van</t>
    <phoneticPr fontId="43" type="noConversion"/>
  </si>
  <si>
    <t>화물차 Truck</t>
    <phoneticPr fontId="43" type="noConversion"/>
  </si>
  <si>
    <t>특수차 Special-Car</t>
    <phoneticPr fontId="2" type="noConversion"/>
  </si>
  <si>
    <t>특수여객
Funeral bus</t>
    <phoneticPr fontId="9" type="noConversion"/>
  </si>
  <si>
    <t>단위 : 여객/명, 화물/톤</t>
    <phoneticPr fontId="9" type="noConversion"/>
  </si>
  <si>
    <t>Unit : passenger/person, freight/ton</t>
    <phoneticPr fontId="9" type="noConversion"/>
  </si>
  <si>
    <t>단위 : 개, ㎞</t>
    <phoneticPr fontId="50" type="noConversion"/>
  </si>
  <si>
    <t>단위 : 개소, 면</t>
    <phoneticPr fontId="43" type="noConversion"/>
  </si>
  <si>
    <t>Unit : number, plane</t>
    <phoneticPr fontId="9" type="noConversion"/>
  </si>
  <si>
    <t>6. Railway Transport</t>
  </si>
  <si>
    <t>관광숙박업
 Tourist accommodation</t>
    <phoneticPr fontId="9" type="noConversion"/>
  </si>
  <si>
    <t>관광호텔업
Tourism hotel</t>
    <phoneticPr fontId="9" type="noConversion"/>
  </si>
  <si>
    <t>전문휴양업
Specialized recreation facilities</t>
    <phoneticPr fontId="9" type="noConversion"/>
  </si>
  <si>
    <t>관광객이용시설업
Tourism entertainment facilities</t>
    <phoneticPr fontId="9" type="noConversion"/>
  </si>
  <si>
    <t>종합휴양업
General recreation facilities</t>
    <phoneticPr fontId="9" type="noConversion"/>
  </si>
  <si>
    <t>관광유람선업
Cruises ships</t>
    <phoneticPr fontId="9" type="noConversion"/>
  </si>
  <si>
    <t>관광공연장업 
Tourist performance theaters</t>
    <phoneticPr fontId="9" type="noConversion"/>
  </si>
  <si>
    <t>기획업
Professioinal convention organizer</t>
    <phoneticPr fontId="9" type="noConversion"/>
  </si>
  <si>
    <t>국제회의업
Conference facility business</t>
    <phoneticPr fontId="9" type="noConversion"/>
  </si>
  <si>
    <t>관광편의시설업
Tourist convenience facilities</t>
    <phoneticPr fontId="9" type="noConversion"/>
  </si>
  <si>
    <t>관광유흥
음식점업
Tourist amusement restaurants</t>
    <phoneticPr fontId="9" type="noConversion"/>
  </si>
  <si>
    <t>관광극장유흥업
Tourist theaters</t>
    <phoneticPr fontId="9" type="noConversion"/>
  </si>
  <si>
    <t>외국인전용
유흥음식점업
Amusement restaurants exclusively for foreigners</t>
    <phoneticPr fontId="9" type="noConversion"/>
  </si>
  <si>
    <t>관광식당업
Tourist 
restaurants</t>
    <phoneticPr fontId="9" type="noConversion"/>
  </si>
  <si>
    <t>관광순환
버스업
City-tour operators</t>
    <phoneticPr fontId="43" type="noConversion"/>
  </si>
  <si>
    <t>관광사진업
Tourist photo</t>
    <phoneticPr fontId="43" type="noConversion"/>
  </si>
  <si>
    <t>여객자동차 
터미널시설업
Passenger car terminals</t>
    <phoneticPr fontId="9" type="noConversion"/>
  </si>
  <si>
    <t>관광펜션업
Pensions</t>
    <phoneticPr fontId="43" type="noConversion"/>
  </si>
  <si>
    <t>관광궤도업
Ropeways</t>
    <phoneticPr fontId="9" type="noConversion"/>
  </si>
  <si>
    <t>한옥체험업
Hanok(Korean traditional house) experience</t>
    <phoneticPr fontId="43" type="noConversion"/>
  </si>
  <si>
    <t>집계 관광지수
No. of tourist attractions</t>
    <phoneticPr fontId="9" type="noConversion"/>
  </si>
  <si>
    <t>하차인원
off-boarding</t>
    <phoneticPr fontId="2" type="noConversion"/>
  </si>
  <si>
    <t>자료 : 도시교통과</t>
    <phoneticPr fontId="43" type="noConversion"/>
  </si>
  <si>
    <t>자료 : 문화관광과</t>
    <phoneticPr fontId="9" type="noConversion"/>
  </si>
  <si>
    <t>자료 : 문화관광과</t>
    <phoneticPr fontId="43" type="noConversion"/>
  </si>
  <si>
    <t>자료 : 문화관광과</t>
    <phoneticPr fontId="43" type="noConversion"/>
  </si>
  <si>
    <t xml:space="preserve">      2) 기타호텔업에는 수상관광호텔업, 한국전통호텔업, 호스텔업이 포함</t>
    <phoneticPr fontId="43" type="noConversion"/>
  </si>
  <si>
    <t xml:space="preserve"> Source : Culture &amp; Tourism Division </t>
    <phoneticPr fontId="43" type="noConversion"/>
  </si>
  <si>
    <t xml:space="preserve"> Source : Culture &amp; Tourism Division </t>
    <phoneticPr fontId="9" type="noConversion"/>
  </si>
  <si>
    <t>무인역</t>
    <phoneticPr fontId="2" type="noConversion"/>
  </si>
  <si>
    <t>1. 자동차등록</t>
    <phoneticPr fontId="2" type="noConversion"/>
  </si>
  <si>
    <t>2. 업종별 운수업체</t>
    <phoneticPr fontId="2" type="noConversion"/>
  </si>
  <si>
    <t>3. 영업용자동차 업종별 수송</t>
    <phoneticPr fontId="2" type="noConversion"/>
  </si>
  <si>
    <t>5. 주차장</t>
    <phoneticPr fontId="2" type="noConversion"/>
  </si>
  <si>
    <t>주 : 1) 합계에 이륜자동차 미포함 Excluding Motorcycle</t>
    <phoneticPr fontId="2" type="noConversion"/>
  </si>
  <si>
    <t>주 : 1) 이륜자동차 미포함  Excluding Motorcycle</t>
    <phoneticPr fontId="2" type="noConversion"/>
  </si>
  <si>
    <t>화물 Freight</t>
    <phoneticPr fontId="9" type="noConversion"/>
  </si>
  <si>
    <t>7. 관광사업체 등록</t>
    <phoneticPr fontId="2" type="noConversion"/>
  </si>
  <si>
    <t>8. 주요관광지 방문객수</t>
    <phoneticPr fontId="2" type="noConversion"/>
  </si>
  <si>
    <t>9. 지정(법정) 관광지 현황 및 방문객수</t>
    <phoneticPr fontId="2" type="noConversion"/>
  </si>
  <si>
    <t xml:space="preserve"> 1-1. 읍·면별 자동차등록</t>
    <phoneticPr fontId="2" type="noConversion"/>
  </si>
  <si>
    <t>관용
Government</t>
    <phoneticPr fontId="43" type="noConversion"/>
  </si>
  <si>
    <t>자가용
Private</t>
    <phoneticPr fontId="43" type="noConversion"/>
  </si>
  <si>
    <t>영업용
Commercial</t>
    <phoneticPr fontId="43" type="noConversion"/>
  </si>
  <si>
    <t>영업용
Commercia</t>
    <phoneticPr fontId="43" type="noConversion"/>
  </si>
  <si>
    <t>시외버스
Inter-city bus</t>
    <phoneticPr fontId="9" type="noConversion"/>
  </si>
  <si>
    <t>시내버스
Intra-city bus</t>
    <phoneticPr fontId="9" type="noConversion"/>
  </si>
  <si>
    <t>농어촌버스
Local bus</t>
    <phoneticPr fontId="9" type="noConversion"/>
  </si>
  <si>
    <t>전세버스
Chartered bus</t>
    <phoneticPr fontId="9" type="noConversion"/>
  </si>
  <si>
    <t xml:space="preserve">여객 Passenger </t>
    <phoneticPr fontId="9" type="noConversion"/>
  </si>
  <si>
    <t>4. 자전거 도로 현황</t>
    <phoneticPr fontId="2" type="noConversion"/>
  </si>
  <si>
    <t>여객
Passenger</t>
    <phoneticPr fontId="2" type="noConversion"/>
  </si>
  <si>
    <t>화물
Freight</t>
    <phoneticPr fontId="2" type="noConversion"/>
  </si>
  <si>
    <t>자료 : 한국철도공사 대구경북본부</t>
    <phoneticPr fontId="2" type="noConversion"/>
  </si>
  <si>
    <t xml:space="preserve"> Source : Korea Railroad Daegu∙Gyeongbuk Regional Office</t>
    <phoneticPr fontId="2" type="noConversion"/>
  </si>
  <si>
    <t>주 : 거촌, 봉성, 법전, 녹동은 무인역</t>
    <phoneticPr fontId="2" type="noConversion"/>
  </si>
  <si>
    <t>국내
Domestic</t>
    <phoneticPr fontId="9" type="noConversion"/>
  </si>
  <si>
    <t xml:space="preserve">시설업
Conference facility business </t>
    <phoneticPr fontId="9" type="noConversion"/>
  </si>
  <si>
    <t>휴양콘도
미니엄업 Condominiums</t>
    <phoneticPr fontId="9" type="noConversion"/>
  </si>
  <si>
    <t>주 : 1) 여행업에서 하나의 사업체가 국내여행업과 국외여행업 모두 등록한 경우 국내·외여행업으로 분류</t>
    <phoneticPr fontId="43" type="noConversion"/>
  </si>
  <si>
    <t>종합유원
시설업
Large amusement Complexes</t>
    <phoneticPr fontId="9" type="noConversion"/>
  </si>
  <si>
    <t>일반유원
시설업
General amusement Parks</t>
    <phoneticPr fontId="9" type="noConversion"/>
  </si>
  <si>
    <t>기타유원
시설업
Other amusement Facilities</t>
    <phoneticPr fontId="9" type="noConversion"/>
  </si>
  <si>
    <t>관광면세업
Duty-free trading</t>
    <phoneticPr fontId="9" type="noConversion"/>
  </si>
  <si>
    <t>관광지원
서비스업
Tourism support services</t>
    <phoneticPr fontId="9" type="noConversion"/>
  </si>
  <si>
    <t>지정 관광지 Tourist attractions</t>
    <phoneticPr fontId="9" type="noConversion"/>
  </si>
  <si>
    <t>내국인
Domestic</t>
    <phoneticPr fontId="43" type="noConversion"/>
  </si>
  <si>
    <t>외국인
Foreign</t>
    <phoneticPr fontId="9" type="noConversion"/>
  </si>
  <si>
    <t>연별 및
관광지별</t>
    <phoneticPr fontId="9" type="noConversion"/>
  </si>
  <si>
    <t>9. Designation of Tourist Attractions and The Visitors</t>
    <phoneticPr fontId="43" type="noConversion"/>
  </si>
  <si>
    <t>승용차 car</t>
    <phoneticPr fontId="2" type="noConversion"/>
  </si>
  <si>
    <t xml:space="preserve">특수차 Special-car </t>
    <phoneticPr fontId="2" type="noConversion"/>
  </si>
  <si>
    <t>1. Registered Motor Vehicles(Cont'd)</t>
    <phoneticPr fontId="43" type="noConversion"/>
  </si>
  <si>
    <t>1. Registered Motor Vehicles</t>
    <phoneticPr fontId="43" type="noConversion"/>
  </si>
  <si>
    <t>승용차 Car</t>
    <phoneticPr fontId="2" type="noConversion"/>
  </si>
  <si>
    <t>1-1. Registered Moter Vehicles by Eup, Myeon</t>
    <phoneticPr fontId="43" type="noConversion"/>
  </si>
  <si>
    <t>1-1. Registered Moter Vehicles by Eup, Myeon(계속)</t>
    <phoneticPr fontId="43" type="noConversion"/>
  </si>
  <si>
    <t>3. Traffic of Commercial MotorVehicles by Mode</t>
  </si>
  <si>
    <t>택시
 Taxi</t>
    <phoneticPr fontId="9" type="noConversion"/>
  </si>
  <si>
    <t>전세
 Chartered car</t>
    <phoneticPr fontId="9" type="noConversion"/>
  </si>
  <si>
    <t>용달
Delivery cargo</t>
    <phoneticPr fontId="9" type="noConversion"/>
  </si>
  <si>
    <t>개별
Individual cargo</t>
    <phoneticPr fontId="9" type="noConversion"/>
  </si>
  <si>
    <t>일반
General cargo</t>
    <phoneticPr fontId="9" type="noConversion"/>
  </si>
  <si>
    <t>연별</t>
    <phoneticPr fontId="9" type="noConversion"/>
  </si>
  <si>
    <t>Year</t>
    <phoneticPr fontId="9" type="noConversion"/>
  </si>
  <si>
    <t>합계
Grand total</t>
    <phoneticPr fontId="43" type="noConversion"/>
  </si>
  <si>
    <t>부설
 Attached to buildings</t>
    <phoneticPr fontId="9" type="noConversion"/>
  </si>
  <si>
    <t>5. 주차장(계속)</t>
    <phoneticPr fontId="9" type="noConversion"/>
  </si>
  <si>
    <t>5. Parking Lots(Cont'd)</t>
    <phoneticPr fontId="9" type="noConversion"/>
  </si>
  <si>
    <t>면수
Plane</t>
    <phoneticPr fontId="9" type="noConversion"/>
  </si>
  <si>
    <t>연별 및 
읍면별</t>
    <phoneticPr fontId="9" type="noConversion"/>
  </si>
  <si>
    <t>연별 및 
역별
Year &amp; 
Station</t>
    <phoneticPr fontId="2" type="noConversion"/>
  </si>
  <si>
    <t xml:space="preserve"> Bonghwa</t>
    <phoneticPr fontId="43" type="noConversion"/>
  </si>
  <si>
    <t xml:space="preserve"> Mulya</t>
    <phoneticPr fontId="43" type="noConversion"/>
  </si>
  <si>
    <t xml:space="preserve"> Bongseong</t>
    <phoneticPr fontId="9" type="noConversion"/>
  </si>
  <si>
    <t xml:space="preserve"> Beopjeon</t>
    <phoneticPr fontId="43" type="noConversion"/>
  </si>
  <si>
    <t xml:space="preserve"> Chunyang</t>
    <phoneticPr fontId="43" type="noConversion"/>
  </si>
  <si>
    <t xml:space="preserve"> Sochen</t>
    <phoneticPr fontId="9" type="noConversion"/>
  </si>
  <si>
    <t xml:space="preserve"> Seokpo</t>
    <phoneticPr fontId="43" type="noConversion"/>
  </si>
  <si>
    <t xml:space="preserve"> Jaesan</t>
    <phoneticPr fontId="43" type="noConversion"/>
  </si>
  <si>
    <t xml:space="preserve"> Myeongho</t>
    <phoneticPr fontId="43" type="noConversion"/>
  </si>
  <si>
    <t xml:space="preserve"> Sangwun</t>
    <phoneticPr fontId="43" type="noConversion"/>
  </si>
  <si>
    <t>Year &amp; 
Eup, Myeon</t>
    <phoneticPr fontId="2" type="noConversion"/>
  </si>
  <si>
    <t>연별 및 
읍면별</t>
    <phoneticPr fontId="2" type="noConversion"/>
  </si>
  <si>
    <t xml:space="preserve">   Bonghwa</t>
    <phoneticPr fontId="9" type="noConversion"/>
  </si>
  <si>
    <t xml:space="preserve">   Mulya</t>
    <phoneticPr fontId="43" type="noConversion"/>
  </si>
  <si>
    <t xml:space="preserve">   Bongseong</t>
    <phoneticPr fontId="43" type="noConversion"/>
  </si>
  <si>
    <t xml:space="preserve">   Beopjeon</t>
    <phoneticPr fontId="43" type="noConversion"/>
  </si>
  <si>
    <t xml:space="preserve">   Chunyang</t>
    <phoneticPr fontId="43" type="noConversion"/>
  </si>
  <si>
    <t xml:space="preserve">   Sochen</t>
    <phoneticPr fontId="43" type="noConversion"/>
  </si>
  <si>
    <t xml:space="preserve">   Seokpo</t>
    <phoneticPr fontId="43" type="noConversion"/>
  </si>
  <si>
    <t xml:space="preserve">   Jaesan</t>
    <phoneticPr fontId="43" type="noConversion"/>
  </si>
  <si>
    <t xml:space="preserve">   Myeongho</t>
    <phoneticPr fontId="43" type="noConversion"/>
  </si>
  <si>
    <t xml:space="preserve">   Sangwun</t>
    <phoneticPr fontId="43" type="noConversion"/>
  </si>
  <si>
    <t>Year &amp; 
Eup,  Myeon</t>
    <phoneticPr fontId="9" type="noConversion"/>
  </si>
  <si>
    <t xml:space="preserve">여객 Passenger </t>
    <phoneticPr fontId="9" type="noConversion"/>
  </si>
  <si>
    <t>Year &amp; 
Eup, Myeon</t>
    <phoneticPr fontId="9" type="noConversion"/>
  </si>
  <si>
    <t>야영장업
Camping
grounds</t>
    <phoneticPr fontId="9" type="noConversion"/>
  </si>
  <si>
    <t>방문객 Tourists</t>
    <phoneticPr fontId="9" type="noConversion"/>
  </si>
  <si>
    <t>지정일자
Date of 
designation</t>
    <phoneticPr fontId="9" type="noConversion"/>
  </si>
  <si>
    <t>2001. 3. 27.</t>
    <phoneticPr fontId="43" type="noConversion"/>
  </si>
  <si>
    <t>1985. 9. 10.</t>
    <phoneticPr fontId="43" type="noConversion"/>
  </si>
  <si>
    <t>연별 및 
월별
Year &amp;
Month</t>
    <phoneticPr fontId="2" type="noConversion"/>
  </si>
  <si>
    <t>연별 및 
월별</t>
    <phoneticPr fontId="2" type="noConversion"/>
  </si>
  <si>
    <t>Year &amp; 
Month</t>
    <phoneticPr fontId="2" type="noConversion"/>
  </si>
  <si>
    <t xml:space="preserve">    Bonghwa</t>
    <phoneticPr fontId="9" type="noConversion"/>
  </si>
  <si>
    <t xml:space="preserve">    Mulya</t>
    <phoneticPr fontId="43" type="noConversion"/>
  </si>
  <si>
    <t xml:space="preserve">    Bongseong</t>
    <phoneticPr fontId="43" type="noConversion"/>
  </si>
  <si>
    <t xml:space="preserve">    Beopjeon</t>
    <phoneticPr fontId="43" type="noConversion"/>
  </si>
  <si>
    <t xml:space="preserve">    Chunyang</t>
    <phoneticPr fontId="43" type="noConversion"/>
  </si>
  <si>
    <t xml:space="preserve">    Sochen</t>
    <phoneticPr fontId="43" type="noConversion"/>
  </si>
  <si>
    <t xml:space="preserve">    Seokpo</t>
    <phoneticPr fontId="43" type="noConversion"/>
  </si>
  <si>
    <t xml:space="preserve">    Jaesan</t>
    <phoneticPr fontId="43" type="noConversion"/>
  </si>
  <si>
    <t xml:space="preserve">    Myeongho</t>
    <phoneticPr fontId="43" type="noConversion"/>
  </si>
  <si>
    <t xml:space="preserve">    Sangwun</t>
    <phoneticPr fontId="43" type="noConversion"/>
  </si>
  <si>
    <t xml:space="preserve">  Bonghwa</t>
    <phoneticPr fontId="9" type="noConversion"/>
  </si>
  <si>
    <t xml:space="preserve">  Mulya</t>
    <phoneticPr fontId="43" type="noConversion"/>
  </si>
  <si>
    <t xml:space="preserve">  Bongseong</t>
    <phoneticPr fontId="43" type="noConversion"/>
  </si>
  <si>
    <t xml:space="preserve">  Beopjeon</t>
    <phoneticPr fontId="43" type="noConversion"/>
  </si>
  <si>
    <t xml:space="preserve">  Chunyang</t>
    <phoneticPr fontId="43" type="noConversion"/>
  </si>
  <si>
    <t xml:space="preserve">  Sochen</t>
    <phoneticPr fontId="43" type="noConversion"/>
  </si>
  <si>
    <t xml:space="preserve">  Seokpo</t>
    <phoneticPr fontId="43" type="noConversion"/>
  </si>
  <si>
    <t xml:space="preserve">  Jaesan</t>
    <phoneticPr fontId="43" type="noConversion"/>
  </si>
  <si>
    <t xml:space="preserve">  Myeongho</t>
    <phoneticPr fontId="43" type="noConversion"/>
  </si>
  <si>
    <t xml:space="preserve">  Sangwun</t>
    <phoneticPr fontId="43" type="noConversion"/>
  </si>
  <si>
    <t>Bongseong</t>
    <phoneticPr fontId="9" type="noConversion"/>
  </si>
  <si>
    <t>Sochen</t>
    <phoneticPr fontId="9" type="noConversion"/>
  </si>
  <si>
    <t>Myeongho</t>
    <phoneticPr fontId="9" type="noConversion"/>
  </si>
  <si>
    <t xml:space="preserve">  봉화 
  Bonghwa</t>
    <phoneticPr fontId="2" type="noConversion"/>
  </si>
  <si>
    <t xml:space="preserve">  거촌 
  Geochon</t>
    <phoneticPr fontId="2" type="noConversion"/>
  </si>
  <si>
    <t xml:space="preserve">  봉성   
  Bongseong</t>
    <phoneticPr fontId="2" type="noConversion"/>
  </si>
  <si>
    <t xml:space="preserve">  법전 
  Beopjeon</t>
    <phoneticPr fontId="2" type="noConversion"/>
  </si>
  <si>
    <t xml:space="preserve">  춘양 
  Chunyang</t>
    <phoneticPr fontId="2" type="noConversion"/>
  </si>
  <si>
    <t xml:space="preserve">  녹동 
  Nokdong</t>
    <phoneticPr fontId="2" type="noConversion"/>
  </si>
  <si>
    <t xml:space="preserve">  임기 
  Imgi</t>
    <phoneticPr fontId="2" type="noConversion"/>
  </si>
  <si>
    <t xml:space="preserve">  현동  
  Hyeondong</t>
    <phoneticPr fontId="2" type="noConversion"/>
  </si>
  <si>
    <t xml:space="preserve">  분천 
  Buncheon</t>
    <phoneticPr fontId="2" type="noConversion"/>
  </si>
  <si>
    <t xml:space="preserve">  승부 
  Seungbu</t>
    <phoneticPr fontId="2" type="noConversion"/>
  </si>
  <si>
    <t xml:space="preserve">  석포 
  Seokpo</t>
    <phoneticPr fontId="2" type="noConversion"/>
  </si>
  <si>
    <t>1월   Jan.</t>
    <phoneticPr fontId="43" type="noConversion"/>
  </si>
  <si>
    <t>2월   Feb.</t>
    <phoneticPr fontId="43" type="noConversion"/>
  </si>
  <si>
    <t>3월   Mar.</t>
    <phoneticPr fontId="43" type="noConversion"/>
  </si>
  <si>
    <t>4월   Apr.</t>
    <phoneticPr fontId="43" type="noConversion"/>
  </si>
  <si>
    <t>5월   May.</t>
    <phoneticPr fontId="43" type="noConversion"/>
  </si>
  <si>
    <t>6월   Jun.</t>
    <phoneticPr fontId="43" type="noConversion"/>
  </si>
  <si>
    <t>7월   Jul.</t>
    <phoneticPr fontId="43" type="noConversion"/>
  </si>
  <si>
    <t>8월   Aug.</t>
    <phoneticPr fontId="43" type="noConversion"/>
  </si>
  <si>
    <t>9월   Sept.</t>
    <phoneticPr fontId="43" type="noConversion"/>
  </si>
  <si>
    <t xml:space="preserve">10월  Oct.   </t>
    <phoneticPr fontId="43" type="noConversion"/>
  </si>
  <si>
    <t xml:space="preserve">11월  Nov.   </t>
    <phoneticPr fontId="43" type="noConversion"/>
  </si>
  <si>
    <t xml:space="preserve">12월  Dec.   </t>
    <phoneticPr fontId="43" type="noConversion"/>
  </si>
  <si>
    <t>Bongseong</t>
  </si>
  <si>
    <t>Socheon</t>
  </si>
  <si>
    <t>Myeongho</t>
  </si>
  <si>
    <t>2. Transportation Companies by Business Type</t>
    <phoneticPr fontId="9" type="noConversion"/>
  </si>
  <si>
    <t>노상  Street parking</t>
    <phoneticPr fontId="9" type="noConversion"/>
  </si>
  <si>
    <t xml:space="preserve">노외 Non-street parking </t>
    <phoneticPr fontId="9" type="noConversion"/>
  </si>
  <si>
    <t>합계 Total</t>
    <phoneticPr fontId="9" type="noConversion"/>
  </si>
  <si>
    <t>봉화읍</t>
    <phoneticPr fontId="43" type="noConversion"/>
  </si>
  <si>
    <t xml:space="preserve"> 5월    May.</t>
    <phoneticPr fontId="43" type="noConversion"/>
  </si>
  <si>
    <t xml:space="preserve"> 12월    Dec.</t>
    <phoneticPr fontId="43" type="noConversion"/>
  </si>
  <si>
    <t xml:space="preserve">7월     Jul. </t>
    <phoneticPr fontId="43" type="noConversion"/>
  </si>
  <si>
    <t xml:space="preserve"> 9월    Sept.</t>
    <phoneticPr fontId="43" type="noConversion"/>
  </si>
  <si>
    <t>종합
General</t>
    <phoneticPr fontId="9" type="noConversion"/>
  </si>
  <si>
    <t>국내외
Overseas and Domestic</t>
    <phoneticPr fontId="9" type="noConversion"/>
  </si>
  <si>
    <t>혼합
mixed</t>
    <phoneticPr fontId="43" type="noConversion"/>
  </si>
  <si>
    <t>주 : 1) 여행업에서 하나의 사업체가 국내외여행업과 국내여행업 모두 등록한 경우 혼합여행업으로 분류</t>
    <phoneticPr fontId="43" type="noConversion"/>
  </si>
  <si>
    <t>…</t>
    <phoneticPr fontId="9" type="noConversion"/>
  </si>
  <si>
    <t>종합여행업: 국내외를 여행하는 내국인 및 외국인을 대상으로 하는 여행업(사증을 받는 절차를 대행하는 행위를 포함한다)</t>
    <phoneticPr fontId="43" type="noConversion"/>
  </si>
  <si>
    <t>국내외여행업: 국내외를 여행하는 내국인을 대상으로 하는 여행업</t>
    <phoneticPr fontId="43" type="noConversion"/>
  </si>
  <si>
    <t>혼합여행업: 국내외여행업과 국내여행업을 동시에 영위</t>
    <phoneticPr fontId="43" type="noConversion"/>
  </si>
  <si>
    <t>국내여행업: 국내, 내국인대상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</si>
</sst>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#,##0_);[Red]\(#,##0\)"/>
    <numFmt numFmtId="179" formatCode="0_ "/>
    <numFmt numFmtId="180" formatCode="#,##0_ "/>
    <numFmt numFmtId="181" formatCode="&quot;₩&quot;#,##0.00;&quot;₩&quot;\-#,##0.00"/>
    <numFmt numFmtId="182" formatCode="_ * #,##0.00_ ;_ * \-#,##0.00_ ;_ * &quot;-&quot;_ ;_ @_ "/>
    <numFmt numFmtId="183" formatCode="&quot;₩&quot;#,##0;&quot;₩&quot;&quot;₩&quot;\-#,##0"/>
    <numFmt numFmtId="184" formatCode="_-[$€-2]* #,##0.00_-;\-[$€-2]* #,##0.00_-;_-[$€-2]* &quot;-&quot;??_-"/>
    <numFmt numFmtId="185" formatCode="&quot;₩&quot;#,##0;[Red]&quot;₩&quot;&quot;₩&quot;\-#,##0"/>
    <numFmt numFmtId="186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87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88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89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0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1" formatCode="_-* #,##0_-;\-* #,##0_-;_-* &quot;-&quot;??_-;_-@_-"/>
    <numFmt numFmtId="192" formatCode="0_);[Red]\(0\)"/>
    <numFmt numFmtId="193" formatCode="#,##0,"/>
    <numFmt numFmtId="194" formatCode="_ * #,##0.000_ ;_ * \-#,##0.000_ ;_ * &quot;-&quot;_ ;_ @_ "/>
    <numFmt numFmtId="195" formatCode="0.00_);[Red]\(0.00\)"/>
  </numFmts>
  <fonts count="54">
    <font>
      <sz val="12"/>
      <name val="바탕체"/>
      <family val="1"/>
      <charset val="129"/>
    </font>
    <font>
      <sz val="12"/>
      <name val="바탕체"/>
      <family val="1"/>
      <charset val="129"/>
    </font>
    <font>
      <sz val="10"/>
      <name val="돋움체"/>
      <family val="3"/>
      <charset val="129"/>
    </font>
    <font>
      <sz val="12"/>
      <name val="바탕"/>
      <family val="1"/>
      <charset val="129"/>
    </font>
    <font>
      <sz val="9"/>
      <name val="돋움"/>
      <family val="3"/>
      <charset val="129"/>
    </font>
    <font>
      <b/>
      <sz val="17"/>
      <name val="굴림"/>
      <family val="3"/>
      <charset val="129"/>
    </font>
    <font>
      <b/>
      <sz val="15"/>
      <name val="굴림"/>
      <family val="3"/>
      <charset val="129"/>
    </font>
    <font>
      <b/>
      <sz val="9"/>
      <name val="돋움"/>
      <family val="3"/>
      <charset val="129"/>
    </font>
    <font>
      <sz val="8"/>
      <name val="돋움"/>
      <family val="3"/>
      <charset val="129"/>
    </font>
    <font>
      <sz val="8"/>
      <name val="바탕"/>
      <family val="1"/>
      <charset val="129"/>
    </font>
    <font>
      <sz val="10"/>
      <name val="바탕체"/>
      <family val="1"/>
      <charset val="129"/>
    </font>
    <font>
      <sz val="10"/>
      <color indexed="8"/>
      <name val="돋움"/>
      <family val="3"/>
      <charset val="129"/>
    </font>
    <font>
      <sz val="10"/>
      <name val="바탕"/>
      <family val="1"/>
      <charset val="129"/>
    </font>
    <font>
      <sz val="10"/>
      <name val="돋움"/>
      <family val="3"/>
      <charset val="129"/>
    </font>
    <font>
      <sz val="10"/>
      <color indexed="9"/>
      <name val="돋움"/>
      <family val="3"/>
      <charset val="129"/>
    </font>
    <font>
      <sz val="10"/>
      <color indexed="10"/>
      <name val="돋움"/>
      <family val="3"/>
      <charset val="129"/>
    </font>
    <font>
      <b/>
      <sz val="10"/>
      <color indexed="52"/>
      <name val="돋움"/>
      <family val="3"/>
      <charset val="129"/>
    </font>
    <font>
      <sz val="10"/>
      <color indexed="20"/>
      <name val="돋움"/>
      <family val="3"/>
      <charset val="129"/>
    </font>
    <font>
      <sz val="10"/>
      <color indexed="60"/>
      <name val="돋움"/>
      <family val="3"/>
      <charset val="129"/>
    </font>
    <font>
      <i/>
      <sz val="10"/>
      <color indexed="23"/>
      <name val="돋움"/>
      <family val="3"/>
      <charset val="129"/>
    </font>
    <font>
      <b/>
      <sz val="10"/>
      <color indexed="9"/>
      <name val="돋움"/>
      <family val="3"/>
      <charset val="129"/>
    </font>
    <font>
      <sz val="10"/>
      <color indexed="52"/>
      <name val="돋움"/>
      <family val="3"/>
      <charset val="129"/>
    </font>
    <font>
      <b/>
      <sz val="10"/>
      <color indexed="8"/>
      <name val="돋움"/>
      <family val="3"/>
      <charset val="129"/>
    </font>
    <font>
      <sz val="10"/>
      <color indexed="62"/>
      <name val="돋움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sz val="10"/>
      <color indexed="17"/>
      <name val="돋움"/>
      <family val="3"/>
      <charset val="129"/>
    </font>
    <font>
      <b/>
      <sz val="10"/>
      <color indexed="63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sz val="10"/>
      <name val="Arial"/>
      <family val="2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바탕체"/>
      <family val="1"/>
      <charset val="129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9"/>
      <name val="바탕체"/>
      <family val="1"/>
      <charset val="129"/>
    </font>
    <font>
      <b/>
      <sz val="14"/>
      <name val="굴림"/>
      <family val="3"/>
      <charset val="129"/>
    </font>
    <font>
      <b/>
      <sz val="14"/>
      <name val="Wingdings 2"/>
      <family val="1"/>
      <charset val="2"/>
    </font>
    <font>
      <vertAlign val="superscript"/>
      <sz val="9"/>
      <name val="돋움"/>
      <family val="3"/>
      <charset val="129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theme="0"/>
      </top>
      <bottom/>
      <diagonal/>
    </border>
  </borders>
  <cellStyleXfs count="104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38" fillId="0" borderId="0"/>
    <xf numFmtId="176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3" fontId="35" fillId="0" borderId="0" applyFont="0" applyFill="0" applyBorder="0" applyAlignment="0" applyProtection="0"/>
    <xf numFmtId="0" fontId="31" fillId="0" borderId="0" applyFont="0" applyFill="0" applyBorder="0" applyAlignment="0" applyProtection="0"/>
    <xf numFmtId="183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35" fillId="0" borderId="0" applyFont="0" applyFill="0" applyBorder="0" applyAlignment="0" applyProtection="0"/>
    <xf numFmtId="184" fontId="1" fillId="0" borderId="0" applyFont="0" applyFill="0" applyBorder="0" applyAlignment="0" applyProtection="0"/>
    <xf numFmtId="2" fontId="35" fillId="0" borderId="0" applyFont="0" applyFill="0" applyBorder="0" applyAlignment="0" applyProtection="0"/>
    <xf numFmtId="0" fontId="40" fillId="0" borderId="1" applyNumberFormat="0" applyAlignment="0" applyProtection="0">
      <alignment horizontal="left" vertical="center"/>
    </xf>
    <xf numFmtId="0" fontId="40" fillId="0" borderId="2">
      <alignment horizontal="left" vertical="center"/>
    </xf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5" fillId="0" borderId="0"/>
    <xf numFmtId="10" fontId="35" fillId="0" borderId="0" applyFont="0" applyFill="0" applyBorder="0" applyAlignment="0" applyProtection="0"/>
    <xf numFmtId="0" fontId="42" fillId="0" borderId="0"/>
    <xf numFmtId="0" fontId="35" fillId="0" borderId="3" applyNumberFormat="0" applyFont="0" applyFill="0" applyAlignment="0" applyProtection="0"/>
    <xf numFmtId="0" fontId="43" fillId="0" borderId="4">
      <alignment horizontal="left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5" applyNumberFormat="0" applyAlignment="0" applyProtection="0">
      <alignment vertical="center"/>
    </xf>
    <xf numFmtId="188" fontId="1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17" fillId="3" borderId="0" applyNumberFormat="0" applyBorder="0" applyAlignment="0" applyProtection="0">
      <alignment vertical="center"/>
    </xf>
    <xf numFmtId="0" fontId="33" fillId="0" borderId="0">
      <protection locked="0"/>
    </xf>
    <xf numFmtId="0" fontId="33" fillId="0" borderId="0">
      <protection locked="0"/>
    </xf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" fillId="21" borderId="6" applyNumberFormat="0" applyFont="0" applyAlignment="0" applyProtection="0">
      <alignment vertical="center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8" fillId="22" borderId="0" applyNumberFormat="0" applyBorder="0" applyAlignment="0" applyProtection="0">
      <alignment vertical="center"/>
    </xf>
    <xf numFmtId="0" fontId="30" fillId="0" borderId="0"/>
    <xf numFmtId="0" fontId="19" fillId="0" borderId="0" applyNumberFormat="0" applyFill="0" applyBorder="0" applyAlignment="0" applyProtection="0">
      <alignment vertical="center"/>
    </xf>
    <xf numFmtId="0" fontId="20" fillId="23" borderId="7" applyNumberFormat="0" applyAlignment="0" applyProtection="0">
      <alignment vertical="center"/>
    </xf>
    <xf numFmtId="185" fontId="35" fillId="0" borderId="0">
      <alignment vertical="center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0" fontId="31" fillId="0" borderId="0" applyFont="0" applyFill="0" applyBorder="0" applyAlignment="0" applyProtection="0"/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5" applyNumberFormat="0" applyAlignment="0" applyProtection="0">
      <alignment vertical="center"/>
    </xf>
    <xf numFmtId="4" fontId="33" fillId="0" borderId="0">
      <protection locked="0"/>
    </xf>
    <xf numFmtId="189" fontId="1" fillId="0" borderId="0">
      <protection locked="0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20" borderId="13" applyNumberFormat="0" applyAlignment="0" applyProtection="0">
      <alignment vertical="center"/>
    </xf>
    <xf numFmtId="41" fontId="30" fillId="0" borderId="0" applyFont="0" applyFill="0" applyBorder="0" applyAlignment="0" applyProtection="0"/>
    <xf numFmtId="176" fontId="1" fillId="0" borderId="0" applyProtection="0"/>
    <xf numFmtId="176" fontId="1" fillId="0" borderId="0" applyProtection="0"/>
    <xf numFmtId="0" fontId="1" fillId="0" borderId="0" applyFont="0" applyFill="0" applyBorder="0" applyAlignment="0" applyProtection="0"/>
    <xf numFmtId="187" fontId="1" fillId="0" borderId="0">
      <protection locked="0"/>
    </xf>
    <xf numFmtId="0" fontId="1" fillId="0" borderId="0"/>
    <xf numFmtId="0" fontId="1" fillId="0" borderId="0"/>
    <xf numFmtId="0" fontId="35" fillId="0" borderId="0"/>
    <xf numFmtId="0" fontId="33" fillId="0" borderId="3">
      <protection locked="0"/>
    </xf>
    <xf numFmtId="186" fontId="1" fillId="0" borderId="0">
      <protection locked="0"/>
    </xf>
    <xf numFmtId="190" fontId="1" fillId="0" borderId="0">
      <protection locked="0"/>
    </xf>
    <xf numFmtId="41" fontId="30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52" fillId="0" borderId="0">
      <alignment vertical="center"/>
    </xf>
    <xf numFmtId="0" fontId="52" fillId="0" borderId="0">
      <alignment vertical="center"/>
    </xf>
  </cellStyleXfs>
  <cellXfs count="386">
    <xf numFmtId="0" fontId="0" fillId="0" borderId="0" xfId="0"/>
    <xf numFmtId="0" fontId="0" fillId="24" borderId="0" xfId="0" applyFill="1" applyBorder="1" applyAlignment="1">
      <alignment horizontal="center" vertical="center"/>
    </xf>
    <xf numFmtId="49" fontId="10" fillId="24" borderId="0" xfId="0" applyNumberFormat="1" applyFont="1" applyFill="1" applyBorder="1" applyAlignment="1">
      <alignment horizontal="center" vertical="center"/>
    </xf>
    <xf numFmtId="0" fontId="10" fillId="24" borderId="0" xfId="0" applyFont="1" applyFill="1" applyBorder="1" applyAlignment="1">
      <alignment horizontal="center" vertical="center"/>
    </xf>
    <xf numFmtId="49" fontId="0" fillId="24" borderId="0" xfId="0" applyNumberFormat="1" applyFill="1" applyBorder="1" applyAlignment="1">
      <alignment horizontal="center" vertical="center"/>
    </xf>
    <xf numFmtId="0" fontId="13" fillId="25" borderId="0" xfId="95" applyFont="1" applyFill="1"/>
    <xf numFmtId="0" fontId="35" fillId="0" borderId="0" xfId="95"/>
    <xf numFmtId="0" fontId="35" fillId="25" borderId="0" xfId="95" applyFill="1"/>
    <xf numFmtId="0" fontId="35" fillId="26" borderId="15" xfId="95" applyFill="1" applyBorder="1"/>
    <xf numFmtId="0" fontId="44" fillId="27" borderId="16" xfId="95" applyFont="1" applyFill="1" applyBorder="1" applyAlignment="1">
      <alignment horizontal="center"/>
    </xf>
    <xf numFmtId="0" fontId="45" fillId="28" borderId="17" xfId="95" applyFont="1" applyFill="1" applyBorder="1" applyAlignment="1">
      <alignment horizontal="center"/>
    </xf>
    <xf numFmtId="0" fontId="44" fillId="27" borderId="17" xfId="95" applyFont="1" applyFill="1" applyBorder="1" applyAlignment="1">
      <alignment horizontal="center"/>
    </xf>
    <xf numFmtId="0" fontId="44" fillId="27" borderId="18" xfId="95" applyFont="1" applyFill="1" applyBorder="1" applyAlignment="1">
      <alignment horizontal="center"/>
    </xf>
    <xf numFmtId="0" fontId="35" fillId="26" borderId="19" xfId="95" applyFill="1" applyBorder="1"/>
    <xf numFmtId="0" fontId="35" fillId="26" borderId="20" xfId="95" applyFill="1" applyBorder="1"/>
    <xf numFmtId="41" fontId="4" fillId="0" borderId="0" xfId="0" quotePrefix="1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0" fontId="7" fillId="0" borderId="0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180" fontId="4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right" vertical="top"/>
    </xf>
    <xf numFmtId="41" fontId="7" fillId="0" borderId="0" xfId="0" quotePrefix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/>
    </xf>
    <xf numFmtId="0" fontId="4" fillId="0" borderId="0" xfId="89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1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right" vertical="center"/>
    </xf>
    <xf numFmtId="178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178" fontId="4" fillId="0" borderId="0" xfId="0" applyNumberFormat="1" applyFont="1" applyFill="1" applyBorder="1" applyAlignment="1">
      <alignment horizontal="center" vertical="top"/>
    </xf>
    <xf numFmtId="179" fontId="4" fillId="0" borderId="0" xfId="0" applyNumberFormat="1" applyFont="1" applyFill="1" applyBorder="1" applyAlignment="1">
      <alignment horizontal="left" vertical="center"/>
    </xf>
    <xf numFmtId="179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 vertical="center"/>
    </xf>
    <xf numFmtId="176" fontId="4" fillId="0" borderId="0" xfId="89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176" fontId="4" fillId="0" borderId="0" xfId="89" applyFont="1" applyFill="1" applyBorder="1" applyAlignment="1">
      <alignment horizontal="left" vertical="top"/>
    </xf>
    <xf numFmtId="178" fontId="4" fillId="0" borderId="0" xfId="0" applyNumberFormat="1" applyFont="1" applyFill="1" applyBorder="1" applyAlignment="1">
      <alignment horizontal="left" vertical="top"/>
    </xf>
    <xf numFmtId="0" fontId="4" fillId="0" borderId="0" xfId="94" applyFont="1" applyFill="1" applyAlignment="1">
      <alignment horizontal="left" vertical="top"/>
    </xf>
    <xf numFmtId="0" fontId="4" fillId="0" borderId="0" xfId="94" applyFont="1" applyFill="1" applyAlignment="1">
      <alignment horizontal="right" vertical="top"/>
    </xf>
    <xf numFmtId="41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191" fontId="4" fillId="0" borderId="0" xfId="0" applyNumberFormat="1" applyFont="1" applyFill="1" applyBorder="1" applyAlignment="1" applyProtection="1">
      <alignment horizontal="left" vertical="center"/>
      <protection locked="0"/>
    </xf>
    <xf numFmtId="191" fontId="4" fillId="0" borderId="14" xfId="0" applyNumberFormat="1" applyFont="1" applyFill="1" applyBorder="1" applyAlignment="1" applyProtection="1">
      <alignment horizontal="left" vertical="center"/>
      <protection locked="0"/>
    </xf>
    <xf numFmtId="38" fontId="4" fillId="0" borderId="0" xfId="0" applyNumberFormat="1" applyFont="1" applyFill="1" applyBorder="1" applyAlignment="1">
      <alignment horizontal="center" vertical="center"/>
    </xf>
    <xf numFmtId="38" fontId="4" fillId="0" borderId="14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180" fontId="4" fillId="0" borderId="0" xfId="0" applyNumberFormat="1" applyFont="1" applyFill="1" applyAlignment="1">
      <alignment horizontal="right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7" fillId="0" borderId="0" xfId="0" quotePrefix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8" fontId="4" fillId="0" borderId="0" xfId="0" applyNumberFormat="1" applyFont="1" applyFill="1" applyAlignment="1">
      <alignment horizontal="center"/>
    </xf>
    <xf numFmtId="0" fontId="4" fillId="0" borderId="27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6" fillId="0" borderId="22" xfId="0" applyFont="1" applyFill="1" applyBorder="1" applyAlignment="1"/>
    <xf numFmtId="0" fontId="4" fillId="0" borderId="0" xfId="0" applyNumberFormat="1" applyFont="1" applyFill="1" applyBorder="1" applyAlignment="1">
      <alignment horizontal="left" vertical="center" indent="1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left" vertical="center" indent="1"/>
    </xf>
    <xf numFmtId="180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93" fontId="7" fillId="0" borderId="0" xfId="0" applyNumberFormat="1" applyFont="1" applyFill="1" applyBorder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0" fontId="47" fillId="0" borderId="0" xfId="0" applyFont="1" applyFill="1" applyAlignment="1">
      <alignment horizontal="center" vertical="center"/>
    </xf>
    <xf numFmtId="192" fontId="4" fillId="0" borderId="0" xfId="0" quotePrefix="1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8" fillId="0" borderId="0" xfId="89" applyFont="1" applyFill="1" applyBorder="1" applyAlignment="1" applyProtection="1">
      <alignment horizontal="left" vertical="center"/>
      <protection hidden="1"/>
    </xf>
    <xf numFmtId="178" fontId="0" fillId="0" borderId="0" xfId="0" applyNumberFormat="1" applyFont="1" applyFill="1" applyAlignment="1">
      <alignment horizontal="center" vertical="top"/>
    </xf>
    <xf numFmtId="0" fontId="8" fillId="0" borderId="0" xfId="0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178" fontId="0" fillId="0" borderId="0" xfId="0" applyNumberFormat="1" applyFont="1" applyFill="1" applyAlignment="1">
      <alignment horizontal="center" vertical="center"/>
    </xf>
    <xf numFmtId="0" fontId="0" fillId="0" borderId="0" xfId="94" applyFont="1" applyFill="1" applyAlignment="1">
      <alignment horizontal="center" vertical="top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178" fontId="0" fillId="0" borderId="0" xfId="0" applyNumberFormat="1" applyFont="1" applyFill="1" applyBorder="1" applyAlignment="1">
      <alignment horizontal="center" vertical="center"/>
    </xf>
    <xf numFmtId="41" fontId="51" fillId="0" borderId="0" xfId="0" applyNumberFormat="1" applyFont="1" applyFill="1" applyAlignment="1">
      <alignment horizontal="right" vertical="center"/>
    </xf>
    <xf numFmtId="0" fontId="4" fillId="0" borderId="0" xfId="89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41" fontId="4" fillId="0" borderId="14" xfId="0" applyNumberFormat="1" applyFont="1" applyFill="1" applyBorder="1" applyAlignment="1">
      <alignment horizontal="right" vertical="center"/>
    </xf>
    <xf numFmtId="41" fontId="7" fillId="0" borderId="14" xfId="73" applyNumberFormat="1" applyFont="1" applyFill="1" applyBorder="1" applyAlignment="1">
      <alignment horizontal="right" vertical="center"/>
    </xf>
    <xf numFmtId="41" fontId="4" fillId="0" borderId="0" xfId="73" applyNumberFormat="1" applyFont="1" applyFill="1" applyBorder="1" applyAlignment="1">
      <alignment horizontal="right" vertical="center"/>
    </xf>
    <xf numFmtId="0" fontId="4" fillId="0" borderId="0" xfId="94" quotePrefix="1" applyNumberFormat="1" applyFont="1" applyFill="1" applyBorder="1" applyAlignment="1">
      <alignment horizontal="center" vertical="center" wrapText="1"/>
    </xf>
    <xf numFmtId="0" fontId="7" fillId="0" borderId="14" xfId="94" quotePrefix="1" applyNumberFormat="1" applyFont="1" applyFill="1" applyBorder="1" applyAlignment="1">
      <alignment horizontal="center" vertical="center" wrapText="1"/>
    </xf>
    <xf numFmtId="43" fontId="4" fillId="0" borderId="0" xfId="73" applyNumberFormat="1" applyFont="1" applyFill="1" applyBorder="1" applyAlignment="1">
      <alignment horizontal="right" vertical="center"/>
    </xf>
    <xf numFmtId="41" fontId="7" fillId="0" borderId="0" xfId="72" applyNumberFormat="1" applyFont="1" applyFill="1" applyAlignment="1">
      <alignment horizontal="right" vertical="center"/>
    </xf>
    <xf numFmtId="41" fontId="7" fillId="0" borderId="52" xfId="0" applyNumberFormat="1" applyFont="1" applyFill="1" applyBorder="1" applyAlignment="1">
      <alignment horizontal="right" vertical="center"/>
    </xf>
    <xf numFmtId="195" fontId="4" fillId="0" borderId="0" xfId="73" applyNumberFormat="1" applyFont="1" applyFill="1" applyBorder="1" applyAlignment="1">
      <alignment horizontal="right" vertical="center"/>
    </xf>
    <xf numFmtId="195" fontId="7" fillId="0" borderId="14" xfId="73" applyNumberFormat="1" applyFont="1" applyFill="1" applyBorder="1" applyAlignment="1">
      <alignment horizontal="right" vertical="center"/>
    </xf>
    <xf numFmtId="192" fontId="7" fillId="0" borderId="0" xfId="0" quotePrefix="1" applyNumberFormat="1" applyFont="1" applyFill="1" applyBorder="1" applyAlignment="1">
      <alignment horizontal="center" vertical="center" wrapText="1"/>
    </xf>
    <xf numFmtId="192" fontId="4" fillId="0" borderId="0" xfId="0" quotePrefix="1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92" fontId="7" fillId="0" borderId="0" xfId="0" quotePrefix="1" applyNumberFormat="1" applyFont="1" applyFill="1" applyBorder="1" applyAlignment="1">
      <alignment horizontal="center" vertical="center"/>
    </xf>
    <xf numFmtId="192" fontId="4" fillId="0" borderId="0" xfId="0" quotePrefix="1" applyNumberFormat="1" applyFont="1" applyFill="1" applyBorder="1" applyAlignment="1">
      <alignment horizontal="center" vertical="center"/>
    </xf>
    <xf numFmtId="41" fontId="4" fillId="0" borderId="0" xfId="72" applyNumberFormat="1" applyFont="1" applyFill="1" applyAlignment="1">
      <alignment horizontal="right" vertical="center"/>
    </xf>
    <xf numFmtId="41" fontId="4" fillId="0" borderId="5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1" fontId="4" fillId="0" borderId="14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1" fontId="7" fillId="0" borderId="14" xfId="0" applyNumberFormat="1" applyFont="1" applyFill="1" applyBorder="1" applyAlignment="1">
      <alignment horizontal="right" vertical="center"/>
    </xf>
    <xf numFmtId="49" fontId="53" fillId="2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7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right"/>
    </xf>
    <xf numFmtId="178" fontId="4" fillId="0" borderId="14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92" fontId="4" fillId="0" borderId="0" xfId="0" quotePrefix="1" applyNumberFormat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/>
    </xf>
    <xf numFmtId="192" fontId="7" fillId="0" borderId="0" xfId="0" quotePrefix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vertical="center"/>
    </xf>
    <xf numFmtId="178" fontId="47" fillId="0" borderId="0" xfId="0" applyNumberFormat="1" applyFont="1" applyFill="1" applyAlignment="1" applyProtection="1">
      <alignment vertical="center"/>
      <protection hidden="1"/>
    </xf>
    <xf numFmtId="0" fontId="4" fillId="0" borderId="40" xfId="0" applyFont="1" applyFill="1" applyBorder="1" applyAlignment="1">
      <alignment vertical="center"/>
    </xf>
    <xf numFmtId="0" fontId="47" fillId="0" borderId="0" xfId="0" applyFont="1" applyFill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1" fontId="4" fillId="0" borderId="0" xfId="72" quotePrefix="1" applyNumberFormat="1" applyFont="1" applyFill="1" applyBorder="1" applyAlignment="1">
      <alignment horizontal="center" vertical="center"/>
    </xf>
    <xf numFmtId="41" fontId="4" fillId="0" borderId="0" xfId="72" quotePrefix="1" applyNumberFormat="1" applyFont="1" applyFill="1" applyBorder="1" applyAlignment="1">
      <alignment horizontal="right" vertical="center"/>
    </xf>
    <xf numFmtId="41" fontId="4" fillId="0" borderId="0" xfId="72" applyNumberFormat="1" applyFont="1" applyFill="1" applyBorder="1" applyAlignment="1">
      <alignment horizontal="right" vertical="center"/>
    </xf>
    <xf numFmtId="41" fontId="7" fillId="0" borderId="0" xfId="72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21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191" fontId="4" fillId="0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14" xfId="0" applyNumberFormat="1" applyFont="1" applyFill="1" applyBorder="1" applyAlignment="1">
      <alignment horizontal="left" vertical="center" wrapText="1"/>
    </xf>
    <xf numFmtId="178" fontId="4" fillId="0" borderId="21" xfId="0" applyNumberFormat="1" applyFont="1" applyFill="1" applyBorder="1" applyAlignment="1">
      <alignment horizontal="lef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21" xfId="0" applyNumberFormat="1" applyFont="1" applyFill="1" applyBorder="1" applyAlignment="1">
      <alignment horizontal="left" vertical="center"/>
    </xf>
    <xf numFmtId="0" fontId="4" fillId="0" borderId="2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left" vertical="center"/>
    </xf>
    <xf numFmtId="0" fontId="4" fillId="0" borderId="0" xfId="89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vertical="center" wrapText="1"/>
    </xf>
    <xf numFmtId="41" fontId="4" fillId="0" borderId="0" xfId="0" applyNumberFormat="1" applyFont="1" applyFill="1" applyBorder="1" applyAlignment="1">
      <alignment vertical="center"/>
    </xf>
    <xf numFmtId="41" fontId="4" fillId="0" borderId="14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/>
    <xf numFmtId="41" fontId="7" fillId="0" borderId="0" xfId="72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4" fillId="0" borderId="14" xfId="0" applyNumberFormat="1" applyFont="1" applyFill="1" applyBorder="1" applyAlignment="1">
      <alignment horizontal="center" vertical="center"/>
    </xf>
    <xf numFmtId="192" fontId="7" fillId="0" borderId="0" xfId="0" quotePrefix="1" applyNumberFormat="1" applyFont="1" applyFill="1" applyBorder="1" applyAlignment="1">
      <alignment horizontal="center" vertical="center" wrapText="1"/>
    </xf>
    <xf numFmtId="0" fontId="4" fillId="0" borderId="0" xfId="0" quotePrefix="1" applyNumberFormat="1" applyFont="1" applyFill="1" applyBorder="1" applyAlignment="1">
      <alignment horizontal="center" vertical="center"/>
    </xf>
    <xf numFmtId="192" fontId="4" fillId="0" borderId="0" xfId="0" quotePrefix="1" applyNumberFormat="1" applyFont="1" applyFill="1" applyBorder="1" applyAlignment="1">
      <alignment horizontal="center" vertical="center" wrapText="1"/>
    </xf>
    <xf numFmtId="192" fontId="4" fillId="0" borderId="0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92" fontId="4" fillId="0" borderId="0" xfId="0" quotePrefix="1" applyNumberFormat="1" applyFont="1" applyFill="1" applyBorder="1" applyAlignment="1" applyProtection="1">
      <alignment horizontal="center" vertical="center" wrapText="1"/>
    </xf>
    <xf numFmtId="41" fontId="4" fillId="0" borderId="0" xfId="0" applyNumberFormat="1" applyFont="1" applyFill="1" applyBorder="1" applyAlignment="1" applyProtection="1">
      <alignment horizontal="right" vertical="center"/>
    </xf>
    <xf numFmtId="41" fontId="4" fillId="0" borderId="0" xfId="0" quotePrefix="1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92" fontId="7" fillId="0" borderId="0" xfId="0" quotePrefix="1" applyNumberFormat="1" applyFont="1" applyFill="1" applyBorder="1" applyAlignment="1" applyProtection="1">
      <alignment horizontal="center" vertical="center" wrapText="1"/>
    </xf>
    <xf numFmtId="41" fontId="7" fillId="0" borderId="0" xfId="0" applyNumberFormat="1" applyFont="1" applyFill="1" applyBorder="1" applyAlignment="1" applyProtection="1">
      <alignment horizontal="right" vertical="center"/>
    </xf>
    <xf numFmtId="41" fontId="4" fillId="0" borderId="14" xfId="0" applyNumberFormat="1" applyFont="1" applyFill="1" applyBorder="1" applyAlignment="1" applyProtection="1">
      <alignment horizontal="right" vertical="center"/>
    </xf>
    <xf numFmtId="41" fontId="4" fillId="0" borderId="0" xfId="0" applyNumberFormat="1" applyFont="1" applyFill="1" applyBorder="1" applyAlignment="1" applyProtection="1">
      <alignment horizontal="center" vertical="center"/>
      <protection locked="0"/>
    </xf>
    <xf numFmtId="194" fontId="4" fillId="0" borderId="0" xfId="101" applyNumberFormat="1" applyFont="1" applyFill="1" applyBorder="1" applyAlignment="1" applyProtection="1">
      <alignment horizontal="right" vertical="center"/>
      <protection locked="0"/>
    </xf>
    <xf numFmtId="41" fontId="4" fillId="0" borderId="14" xfId="0" applyNumberFormat="1" applyFont="1" applyFill="1" applyBorder="1" applyAlignment="1" applyProtection="1">
      <alignment horizontal="center" vertical="center"/>
      <protection locked="0"/>
    </xf>
    <xf numFmtId="0" fontId="47" fillId="0" borderId="0" xfId="0" applyFont="1" applyFill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192" fontId="4" fillId="0" borderId="0" xfId="0" quotePrefix="1" applyNumberFormat="1" applyFont="1" applyFill="1" applyBorder="1" applyAlignment="1">
      <alignment horizontal="center" vertical="center" wrapText="1"/>
    </xf>
    <xf numFmtId="192" fontId="7" fillId="0" borderId="14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72" applyFont="1" applyFill="1" applyBorder="1" applyAlignment="1" applyProtection="1">
      <alignment horizontal="right" vertical="center"/>
      <protection locked="0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14" xfId="72" applyFont="1" applyFill="1" applyBorder="1" applyAlignment="1" applyProtection="1">
      <alignment horizontal="right" vertical="center"/>
      <protection locked="0"/>
    </xf>
    <xf numFmtId="41" fontId="4" fillId="0" borderId="14" xfId="0" applyNumberFormat="1" applyFont="1" applyFill="1" applyBorder="1" applyAlignment="1" applyProtection="1">
      <alignment horizontal="right" vertical="center"/>
      <protection locked="0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7" fillId="0" borderId="14" xfId="0" applyNumberFormat="1" applyFont="1" applyFill="1" applyBorder="1" applyAlignment="1" applyProtection="1">
      <alignment horizontal="right" vertical="center"/>
      <protection locked="0"/>
    </xf>
    <xf numFmtId="41" fontId="7" fillId="0" borderId="14" xfId="72" applyNumberFormat="1" applyFont="1" applyFill="1" applyBorder="1" applyAlignment="1" applyProtection="1">
      <alignment horizontal="right" vertical="center"/>
      <protection locked="0"/>
    </xf>
    <xf numFmtId="192" fontId="7" fillId="0" borderId="14" xfId="73" applyNumberFormat="1" applyFont="1" applyFill="1" applyBorder="1" applyAlignment="1" applyProtection="1">
      <alignment horizontal="right" vertical="center"/>
      <protection locked="0"/>
    </xf>
    <xf numFmtId="195" fontId="7" fillId="0" borderId="14" xfId="73" applyNumberFormat="1" applyFont="1" applyFill="1" applyBorder="1" applyAlignment="1" applyProtection="1">
      <alignment horizontal="right" vertical="center"/>
      <protection locked="0"/>
    </xf>
    <xf numFmtId="41" fontId="4" fillId="0" borderId="0" xfId="72" applyNumberFormat="1" applyFont="1" applyFill="1" applyBorder="1" applyAlignment="1" applyProtection="1">
      <alignment horizontal="right" vertical="center"/>
      <protection locked="0"/>
    </xf>
    <xf numFmtId="41" fontId="4" fillId="0" borderId="14" xfId="72" applyNumberFormat="1" applyFont="1" applyFill="1" applyBorder="1" applyAlignment="1" applyProtection="1">
      <alignment horizontal="right" vertical="center"/>
      <protection locked="0"/>
    </xf>
    <xf numFmtId="41" fontId="4" fillId="0" borderId="0" xfId="74" applyFont="1" applyFill="1" applyBorder="1" applyAlignment="1" applyProtection="1">
      <alignment horizontal="right" vertical="center"/>
      <protection locked="0"/>
    </xf>
    <xf numFmtId="41" fontId="4" fillId="0" borderId="0" xfId="74" applyNumberFormat="1" applyFont="1" applyFill="1" applyBorder="1" applyAlignment="1" applyProtection="1">
      <alignment horizontal="right" vertical="center"/>
      <protection locked="0"/>
    </xf>
    <xf numFmtId="41" fontId="4" fillId="0" borderId="0" xfId="72" applyNumberFormat="1" applyFont="1" applyFill="1" applyAlignment="1" applyProtection="1">
      <alignment horizontal="right" vertical="center"/>
      <protection locked="0"/>
    </xf>
    <xf numFmtId="176" fontId="4" fillId="0" borderId="34" xfId="89" applyFont="1" applyFill="1" applyBorder="1" applyAlignment="1">
      <alignment horizontal="center" vertical="center" wrapText="1"/>
    </xf>
    <xf numFmtId="176" fontId="4" fillId="0" borderId="43" xfId="89" applyFont="1" applyFill="1" applyBorder="1" applyAlignment="1">
      <alignment horizontal="center" vertical="center" wrapText="1"/>
    </xf>
    <xf numFmtId="176" fontId="4" fillId="0" borderId="29" xfId="89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176" fontId="4" fillId="0" borderId="35" xfId="89" applyFont="1" applyFill="1" applyBorder="1" applyAlignment="1">
      <alignment horizontal="center" vertical="center" wrapText="1"/>
    </xf>
    <xf numFmtId="176" fontId="4" fillId="0" borderId="36" xfId="89" applyFont="1" applyFill="1" applyBorder="1" applyAlignment="1">
      <alignment horizontal="center" vertical="center" wrapText="1"/>
    </xf>
    <xf numFmtId="176" fontId="4" fillId="0" borderId="31" xfId="89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78" fontId="47" fillId="0" borderId="0" xfId="0" applyNumberFormat="1" applyFont="1" applyFill="1" applyAlignment="1" applyProtection="1">
      <alignment horizontal="center" vertical="center"/>
      <protection hidden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176" fontId="4" fillId="0" borderId="35" xfId="90" applyFont="1" applyFill="1" applyBorder="1" applyAlignment="1">
      <alignment horizontal="center" vertical="center" wrapText="1"/>
    </xf>
    <xf numFmtId="176" fontId="4" fillId="0" borderId="37" xfId="90" applyFont="1" applyFill="1" applyBorder="1" applyAlignment="1">
      <alignment horizontal="center" vertical="center" wrapText="1"/>
    </xf>
    <xf numFmtId="176" fontId="4" fillId="0" borderId="36" xfId="90" applyFont="1" applyFill="1" applyBorder="1" applyAlignment="1">
      <alignment horizontal="center" vertical="center"/>
    </xf>
    <xf numFmtId="176" fontId="4" fillId="0" borderId="31" xfId="90" applyFont="1" applyFill="1" applyBorder="1" applyAlignment="1">
      <alignment horizontal="center" vertical="center"/>
    </xf>
    <xf numFmtId="178" fontId="47" fillId="0" borderId="0" xfId="0" applyNumberFormat="1" applyFont="1" applyFill="1" applyAlignment="1">
      <alignment horizontal="center" vertical="center" wrapText="1"/>
    </xf>
    <xf numFmtId="178" fontId="47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 applyProtection="1">
      <alignment horizontal="center" vertical="center"/>
      <protection hidden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92" fontId="4" fillId="0" borderId="0" xfId="0" quotePrefix="1" applyNumberFormat="1" applyFont="1" applyFill="1" applyBorder="1" applyAlignment="1">
      <alignment horizontal="center" vertical="center" wrapText="1"/>
    </xf>
    <xf numFmtId="192" fontId="7" fillId="0" borderId="14" xfId="0" quotePrefix="1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6" fillId="0" borderId="3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0" fontId="46" fillId="0" borderId="3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176" fontId="4" fillId="0" borderId="21" xfId="89" applyFont="1" applyFill="1" applyBorder="1" applyAlignment="1">
      <alignment horizontal="center" vertical="center" wrapText="1"/>
    </xf>
    <xf numFmtId="176" fontId="4" fillId="0" borderId="24" xfId="89" applyFont="1" applyFill="1" applyBorder="1" applyAlignment="1">
      <alignment horizontal="center" vertical="center" wrapText="1"/>
    </xf>
    <xf numFmtId="176" fontId="4" fillId="0" borderId="0" xfId="89" applyFont="1" applyFill="1" applyBorder="1" applyAlignment="1">
      <alignment horizontal="center" vertical="center" wrapText="1"/>
    </xf>
    <xf numFmtId="176" fontId="4" fillId="0" borderId="25" xfId="89" applyFont="1" applyFill="1" applyBorder="1" applyAlignment="1">
      <alignment horizontal="center" vertical="center" wrapText="1"/>
    </xf>
    <xf numFmtId="176" fontId="4" fillId="0" borderId="30" xfId="89" applyFont="1" applyFill="1" applyBorder="1" applyAlignment="1">
      <alignment horizontal="center" vertical="center" wrapText="1"/>
    </xf>
    <xf numFmtId="176" fontId="4" fillId="0" borderId="26" xfId="89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5" xfId="94" applyFont="1" applyFill="1" applyBorder="1" applyAlignment="1">
      <alignment horizontal="center" vertical="center" wrapText="1"/>
    </xf>
    <xf numFmtId="0" fontId="4" fillId="0" borderId="32" xfId="94" applyFont="1" applyFill="1" applyBorder="1" applyAlignment="1">
      <alignment horizontal="center" vertical="center"/>
    </xf>
    <xf numFmtId="0" fontId="4" fillId="0" borderId="37" xfId="94" applyFont="1" applyFill="1" applyBorder="1" applyAlignment="1">
      <alignment horizontal="center" vertical="center" wrapText="1"/>
    </xf>
    <xf numFmtId="0" fontId="4" fillId="0" borderId="39" xfId="94" applyFont="1" applyFill="1" applyBorder="1" applyAlignment="1">
      <alignment horizontal="center" vertical="center"/>
    </xf>
    <xf numFmtId="0" fontId="4" fillId="0" borderId="44" xfId="94" applyFont="1" applyFill="1" applyBorder="1" applyAlignment="1">
      <alignment horizontal="center" vertical="center" wrapText="1"/>
    </xf>
    <xf numFmtId="0" fontId="4" fillId="0" borderId="24" xfId="94" applyFont="1" applyFill="1" applyBorder="1" applyAlignment="1">
      <alignment horizontal="center" vertical="center" wrapText="1"/>
    </xf>
    <xf numFmtId="0" fontId="4" fillId="0" borderId="47" xfId="94" applyFont="1" applyFill="1" applyBorder="1" applyAlignment="1">
      <alignment horizontal="center" vertical="center" wrapText="1"/>
    </xf>
    <xf numFmtId="0" fontId="4" fillId="0" borderId="25" xfId="94" applyFont="1" applyFill="1" applyBorder="1" applyAlignment="1">
      <alignment horizontal="center" vertical="center" wrapText="1"/>
    </xf>
    <xf numFmtId="0" fontId="47" fillId="0" borderId="0" xfId="94" applyFont="1" applyFill="1" applyAlignment="1">
      <alignment horizontal="center" vertical="center" wrapText="1"/>
    </xf>
    <xf numFmtId="0" fontId="4" fillId="0" borderId="21" xfId="94" applyFont="1" applyFill="1" applyBorder="1" applyAlignment="1">
      <alignment horizontal="center" vertical="center" wrapText="1"/>
    </xf>
    <xf numFmtId="0" fontId="4" fillId="0" borderId="0" xfId="94" applyFont="1" applyFill="1" applyBorder="1" applyAlignment="1">
      <alignment horizontal="center" vertical="center" wrapText="1"/>
    </xf>
    <xf numFmtId="0" fontId="4" fillId="0" borderId="0" xfId="94" applyFont="1" applyFill="1" applyBorder="1" applyAlignment="1">
      <alignment horizontal="left" vertical="center"/>
    </xf>
    <xf numFmtId="0" fontId="4" fillId="0" borderId="38" xfId="94" applyFont="1" applyFill="1" applyBorder="1" applyAlignment="1">
      <alignment horizontal="center" vertical="center" wrapText="1"/>
    </xf>
    <xf numFmtId="0" fontId="4" fillId="0" borderId="28" xfId="94" applyFont="1" applyFill="1" applyBorder="1" applyAlignment="1">
      <alignment horizontal="center" vertical="center" wrapText="1"/>
    </xf>
    <xf numFmtId="0" fontId="4" fillId="0" borderId="43" xfId="94" applyFont="1" applyFill="1" applyBorder="1" applyAlignment="1">
      <alignment horizontal="center" vertical="center" wrapText="1"/>
    </xf>
    <xf numFmtId="0" fontId="4" fillId="0" borderId="29" xfId="94" applyFont="1" applyFill="1" applyBorder="1" applyAlignment="1">
      <alignment horizontal="center" vertical="center" wrapText="1"/>
    </xf>
    <xf numFmtId="0" fontId="4" fillId="0" borderId="36" xfId="94" applyFont="1" applyFill="1" applyBorder="1" applyAlignment="1">
      <alignment horizontal="center" vertical="center" wrapText="1"/>
    </xf>
    <xf numFmtId="0" fontId="4" fillId="0" borderId="31" xfId="94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6" fillId="0" borderId="43" xfId="0" applyFont="1" applyFill="1" applyBorder="1" applyAlignment="1">
      <alignment horizontal="center" vertical="center"/>
    </xf>
    <xf numFmtId="0" fontId="46" fillId="0" borderId="28" xfId="0" applyFont="1" applyFill="1" applyBorder="1" applyAlignment="1">
      <alignment horizontal="center" vertical="center"/>
    </xf>
    <xf numFmtId="0" fontId="46" fillId="0" borderId="31" xfId="0" applyFont="1" applyFill="1" applyBorder="1" applyAlignment="1">
      <alignment horizontal="center" vertical="center"/>
    </xf>
    <xf numFmtId="0" fontId="46" fillId="0" borderId="2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5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46" xfId="0" applyFont="1" applyFill="1" applyBorder="1" applyAlignment="1" applyProtection="1">
      <alignment horizontal="center" vertical="center" wrapText="1"/>
      <protection hidden="1"/>
    </xf>
    <xf numFmtId="0" fontId="4" fillId="0" borderId="47" xfId="0" applyFont="1" applyFill="1" applyBorder="1" applyAlignment="1" applyProtection="1">
      <alignment horizontal="center" vertical="center"/>
      <protection hidden="1"/>
    </xf>
    <xf numFmtId="0" fontId="4" fillId="0" borderId="48" xfId="0" applyFont="1" applyFill="1" applyBorder="1" applyAlignment="1" applyProtection="1">
      <alignment horizontal="center" vertical="center"/>
      <protection hidden="1"/>
    </xf>
    <xf numFmtId="176" fontId="4" fillId="0" borderId="24" xfId="90" applyFont="1" applyFill="1" applyBorder="1" applyAlignment="1">
      <alignment horizontal="center" vertical="center" wrapText="1"/>
    </xf>
    <xf numFmtId="176" fontId="4" fillId="0" borderId="25" xfId="90" applyFont="1" applyFill="1" applyBorder="1" applyAlignment="1">
      <alignment horizontal="center" vertical="center" wrapText="1"/>
    </xf>
    <xf numFmtId="176" fontId="4" fillId="0" borderId="26" xfId="90" applyFont="1" applyFill="1" applyBorder="1" applyAlignment="1">
      <alignment horizontal="center" vertical="center" wrapText="1"/>
    </xf>
    <xf numFmtId="0" fontId="46" fillId="0" borderId="27" xfId="0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Fill="1" applyBorder="1" applyAlignment="1" applyProtection="1">
      <alignment horizontal="center" vertical="center"/>
      <protection hidden="1"/>
    </xf>
    <xf numFmtId="0" fontId="4" fillId="0" borderId="26" xfId="0" applyFont="1" applyFill="1" applyBorder="1" applyAlignment="1" applyProtection="1">
      <alignment horizontal="center" vertical="center"/>
      <protection hidden="1"/>
    </xf>
    <xf numFmtId="178" fontId="4" fillId="0" borderId="46" xfId="0" applyNumberFormat="1" applyFont="1" applyFill="1" applyBorder="1" applyAlignment="1">
      <alignment horizontal="center" vertical="center" wrapText="1"/>
    </xf>
    <xf numFmtId="0" fontId="46" fillId="0" borderId="47" xfId="0" applyFont="1" applyFill="1" applyBorder="1" applyAlignment="1">
      <alignment horizontal="center" vertical="center" wrapText="1"/>
    </xf>
    <xf numFmtId="0" fontId="46" fillId="0" borderId="48" xfId="0" applyFont="1" applyFill="1" applyBorder="1" applyAlignment="1">
      <alignment horizontal="center" vertical="center" wrapText="1"/>
    </xf>
    <xf numFmtId="178" fontId="4" fillId="0" borderId="45" xfId="0" applyNumberFormat="1" applyFont="1" applyFill="1" applyBorder="1" applyAlignment="1" applyProtection="1">
      <alignment horizontal="center" vertical="center" wrapText="1"/>
      <protection hidden="1"/>
    </xf>
    <xf numFmtId="178" fontId="4" fillId="0" borderId="27" xfId="0" applyNumberFormat="1" applyFont="1" applyFill="1" applyBorder="1" applyAlignment="1" applyProtection="1">
      <alignment horizontal="center" vertical="center" wrapText="1"/>
      <protection hidden="1"/>
    </xf>
    <xf numFmtId="178" fontId="4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46" fillId="0" borderId="47" xfId="0" applyFont="1" applyFill="1" applyBorder="1" applyAlignment="1">
      <alignment horizontal="center" vertical="center"/>
    </xf>
    <xf numFmtId="0" fontId="46" fillId="0" borderId="48" xfId="0" applyFont="1" applyFill="1" applyBorder="1" applyAlignment="1">
      <alignment horizontal="center" vertical="center"/>
    </xf>
    <xf numFmtId="178" fontId="4" fillId="0" borderId="49" xfId="0" applyNumberFormat="1" applyFont="1" applyFill="1" applyBorder="1" applyAlignment="1">
      <alignment horizontal="center" vertical="center" wrapText="1"/>
    </xf>
    <xf numFmtId="178" fontId="4" fillId="0" borderId="25" xfId="0" applyNumberFormat="1" applyFont="1" applyFill="1" applyBorder="1" applyAlignment="1">
      <alignment horizontal="center" vertical="center" wrapText="1"/>
    </xf>
    <xf numFmtId="178" fontId="4" fillId="0" borderId="26" xfId="0" applyNumberFormat="1" applyFont="1" applyFill="1" applyBorder="1" applyAlignment="1">
      <alignment horizontal="center" vertical="center" wrapText="1"/>
    </xf>
    <xf numFmtId="178" fontId="47" fillId="0" borderId="0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178" fontId="4" fillId="0" borderId="45" xfId="0" applyNumberFormat="1" applyFont="1" applyFill="1" applyBorder="1" applyAlignment="1">
      <alignment horizontal="center" vertical="center" wrapText="1"/>
    </xf>
    <xf numFmtId="178" fontId="4" fillId="0" borderId="22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center" vertical="center" wrapText="1"/>
    </xf>
    <xf numFmtId="0" fontId="46" fillId="0" borderId="24" xfId="0" applyFont="1" applyFill="1" applyBorder="1" applyAlignment="1">
      <alignment horizontal="center" vertical="center" wrapText="1"/>
    </xf>
    <xf numFmtId="0" fontId="46" fillId="0" borderId="23" xfId="0" applyFont="1" applyFill="1" applyBorder="1" applyAlignment="1">
      <alignment horizontal="center" vertical="center" wrapText="1"/>
    </xf>
    <xf numFmtId="0" fontId="46" fillId="0" borderId="37" xfId="0" applyFont="1" applyFill="1" applyBorder="1" applyAlignment="1">
      <alignment horizontal="center" vertical="center" wrapText="1"/>
    </xf>
    <xf numFmtId="178" fontId="4" fillId="0" borderId="44" xfId="0" applyNumberFormat="1" applyFont="1" applyFill="1" applyBorder="1" applyAlignment="1">
      <alignment horizontal="center" vertical="center" wrapText="1"/>
    </xf>
    <xf numFmtId="178" fontId="4" fillId="0" borderId="21" xfId="0" applyNumberFormat="1" applyFont="1" applyFill="1" applyBorder="1" applyAlignment="1">
      <alignment horizontal="center" vertical="center" wrapText="1"/>
    </xf>
    <xf numFmtId="178" fontId="4" fillId="0" borderId="50" xfId="0" applyNumberFormat="1" applyFont="1" applyFill="1" applyBorder="1" applyAlignment="1">
      <alignment horizontal="center" vertical="center" wrapText="1"/>
    </xf>
    <xf numFmtId="178" fontId="4" fillId="0" borderId="23" xfId="0" applyNumberFormat="1" applyFont="1" applyFill="1" applyBorder="1" applyAlignment="1">
      <alignment horizontal="center" vertical="center" wrapText="1"/>
    </xf>
    <xf numFmtId="178" fontId="4" fillId="0" borderId="47" xfId="0" applyNumberFormat="1" applyFont="1" applyFill="1" applyBorder="1" applyAlignment="1">
      <alignment horizontal="center" vertical="center" wrapText="1"/>
    </xf>
    <xf numFmtId="178" fontId="4" fillId="0" borderId="48" xfId="0" applyNumberFormat="1" applyFont="1" applyFill="1" applyBorder="1" applyAlignment="1">
      <alignment horizontal="center" vertical="center" wrapText="1"/>
    </xf>
    <xf numFmtId="0" fontId="46" fillId="0" borderId="25" xfId="0" applyFont="1" applyFill="1" applyBorder="1" applyAlignment="1">
      <alignment horizontal="center" vertical="center" wrapText="1"/>
    </xf>
    <xf numFmtId="0" fontId="46" fillId="0" borderId="26" xfId="0" applyFont="1" applyFill="1" applyBorder="1" applyAlignment="1">
      <alignment horizontal="center" vertical="center" wrapText="1"/>
    </xf>
    <xf numFmtId="178" fontId="4" fillId="0" borderId="27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8" fontId="4" fillId="0" borderId="30" xfId="0" applyNumberFormat="1" applyFont="1" applyFill="1" applyBorder="1" applyAlignment="1">
      <alignment horizontal="center" vertical="center" wrapText="1"/>
    </xf>
    <xf numFmtId="0" fontId="46" fillId="0" borderId="50" xfId="0" applyFont="1" applyFill="1" applyBorder="1" applyAlignment="1">
      <alignment horizontal="center" vertical="center" wrapText="1"/>
    </xf>
    <xf numFmtId="0" fontId="47" fillId="0" borderId="0" xfId="100" applyFont="1" applyFill="1" applyAlignment="1" applyProtection="1">
      <alignment horizontal="center" vertical="center"/>
      <protection hidden="1"/>
    </xf>
    <xf numFmtId="0" fontId="4" fillId="0" borderId="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</cellXfs>
  <cellStyles count="104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A¨­￠￢￠O [0]_INQUIRY ￠?￥i¨u¡AAⓒ￢Aⓒª " xfId="19" xr:uid="{00000000-0005-0000-0000-000012000000}"/>
    <cellStyle name="A¨­￠￢￠O_INQUIRY ￠?￥i¨u¡AAⓒ￢Aⓒª " xfId="20" xr:uid="{00000000-0005-0000-0000-000013000000}"/>
    <cellStyle name="AeE­ [0]_AMT " xfId="21" xr:uid="{00000000-0005-0000-0000-000014000000}"/>
    <cellStyle name="AeE­_AMT " xfId="22" xr:uid="{00000000-0005-0000-0000-000015000000}"/>
    <cellStyle name="AeE¡ⓒ [0]_INQUIRY ￠?￥i¨u¡AAⓒ￢Aⓒª " xfId="23" xr:uid="{00000000-0005-0000-0000-000016000000}"/>
    <cellStyle name="AeE¡ⓒ_INQUIRY ￠?￥i¨u¡AAⓒ￢Aⓒª " xfId="24" xr:uid="{00000000-0005-0000-0000-000017000000}"/>
    <cellStyle name="AÞ¸¶ [0]_AN°y(1.25) " xfId="25" xr:uid="{00000000-0005-0000-0000-000018000000}"/>
    <cellStyle name="AÞ¸¶_AN°y(1.25) " xfId="26" xr:uid="{00000000-0005-0000-0000-000019000000}"/>
    <cellStyle name="C¡IA¨ª_¡ic¨u¡A¨￢I¨￢¡Æ AN¡Æe " xfId="27" xr:uid="{00000000-0005-0000-0000-00001A000000}"/>
    <cellStyle name="C￥AØ_¿μ¾÷CoE² " xfId="28" xr:uid="{00000000-0005-0000-0000-00001B000000}"/>
    <cellStyle name="Comma [0]_ SG&amp;A Bridge " xfId="29" xr:uid="{00000000-0005-0000-0000-00001C000000}"/>
    <cellStyle name="Comma_ SG&amp;A Bridge " xfId="30" xr:uid="{00000000-0005-0000-0000-00001D000000}"/>
    <cellStyle name="Comma0" xfId="31" xr:uid="{00000000-0005-0000-0000-00001E000000}"/>
    <cellStyle name="Curren?_x0012_퐀_x0017_?" xfId="32" xr:uid="{00000000-0005-0000-0000-00001F000000}"/>
    <cellStyle name="Currency [0]_ SG&amp;A Bridge " xfId="33" xr:uid="{00000000-0005-0000-0000-000020000000}"/>
    <cellStyle name="Currency_ SG&amp;A Bridge " xfId="34" xr:uid="{00000000-0005-0000-0000-000021000000}"/>
    <cellStyle name="Currency0" xfId="35" xr:uid="{00000000-0005-0000-0000-000022000000}"/>
    <cellStyle name="Date" xfId="36" xr:uid="{00000000-0005-0000-0000-000023000000}"/>
    <cellStyle name="Euro" xfId="37" xr:uid="{00000000-0005-0000-0000-000024000000}"/>
    <cellStyle name="Fixed" xfId="38" xr:uid="{00000000-0005-0000-0000-000025000000}"/>
    <cellStyle name="Header1" xfId="39" xr:uid="{00000000-0005-0000-0000-000026000000}"/>
    <cellStyle name="Header2" xfId="40" xr:uid="{00000000-0005-0000-0000-000027000000}"/>
    <cellStyle name="Heading 1" xfId="41" xr:uid="{00000000-0005-0000-0000-000028000000}"/>
    <cellStyle name="Heading 2" xfId="42" xr:uid="{00000000-0005-0000-0000-000029000000}"/>
    <cellStyle name="Normal_ SG&amp;A Bridge " xfId="43" xr:uid="{00000000-0005-0000-0000-00002A000000}"/>
    <cellStyle name="Percent [2]" xfId="44" xr:uid="{00000000-0005-0000-0000-00002B000000}"/>
    <cellStyle name="subhead" xfId="45" xr:uid="{00000000-0005-0000-0000-00002C000000}"/>
    <cellStyle name="Total" xfId="46" xr:uid="{00000000-0005-0000-0000-00002D000000}"/>
    <cellStyle name="UM" xfId="47" xr:uid="{00000000-0005-0000-0000-00002E000000}"/>
    <cellStyle name="강조색1" xfId="48" builtinId="29" customBuiltin="1"/>
    <cellStyle name="강조색2" xfId="49" builtinId="33" customBuiltin="1"/>
    <cellStyle name="강조색3" xfId="50" builtinId="37" customBuiltin="1"/>
    <cellStyle name="강조색4" xfId="51" builtinId="41" customBuiltin="1"/>
    <cellStyle name="강조색5" xfId="52" builtinId="45" customBuiltin="1"/>
    <cellStyle name="강조색6" xfId="53" builtinId="49" customBuiltin="1"/>
    <cellStyle name="경고문" xfId="54" builtinId="11" customBuiltin="1"/>
    <cellStyle name="계산" xfId="55" builtinId="22" customBuiltin="1"/>
    <cellStyle name="고정소숫점" xfId="56" xr:uid="{00000000-0005-0000-0000-000037000000}"/>
    <cellStyle name="고정출력1" xfId="57" xr:uid="{00000000-0005-0000-0000-000038000000}"/>
    <cellStyle name="고정출력2" xfId="58" xr:uid="{00000000-0005-0000-0000-000039000000}"/>
    <cellStyle name="나쁨" xfId="59" builtinId="27" customBuiltin="1"/>
    <cellStyle name="날짜" xfId="60" xr:uid="{00000000-0005-0000-0000-00003B000000}"/>
    <cellStyle name="달러" xfId="61" xr:uid="{00000000-0005-0000-0000-00003C000000}"/>
    <cellStyle name="똿뗦먛귟 [0.00]_PRODUCT DETAIL Q1" xfId="62" xr:uid="{00000000-0005-0000-0000-00003D000000}"/>
    <cellStyle name="똿뗦먛귟_PRODUCT DETAIL Q1" xfId="63" xr:uid="{00000000-0005-0000-0000-00003E000000}"/>
    <cellStyle name="메모" xfId="64" builtinId="10" customBuiltin="1"/>
    <cellStyle name="믅됞 [0.00]_PRODUCT DETAIL Q1" xfId="65" xr:uid="{00000000-0005-0000-0000-000040000000}"/>
    <cellStyle name="믅됞_PRODUCT DETAIL Q1" xfId="66" xr:uid="{00000000-0005-0000-0000-000041000000}"/>
    <cellStyle name="보통" xfId="67" builtinId="28" customBuiltin="1"/>
    <cellStyle name="뷭?_BOOKSHIP" xfId="68" xr:uid="{00000000-0005-0000-0000-000043000000}"/>
    <cellStyle name="설명 텍스트" xfId="69" builtinId="53" customBuiltin="1"/>
    <cellStyle name="셀 확인" xfId="70" builtinId="23" customBuiltin="1"/>
    <cellStyle name="숫자(R)" xfId="71" xr:uid="{00000000-0005-0000-0000-000046000000}"/>
    <cellStyle name="쉼표 [0]" xfId="72" builtinId="6"/>
    <cellStyle name="쉼표 [0] 2" xfId="73" xr:uid="{00000000-0005-0000-0000-000048000000}"/>
    <cellStyle name="쉼표 [0]_11_교통관광정보통신(1)" xfId="101" xr:uid="{00000000-0005-0000-0000-000049000000}"/>
    <cellStyle name="쉼표 [0]_5.철도수송" xfId="74" xr:uid="{00000000-0005-0000-0000-00004A000000}"/>
    <cellStyle name="스타일 1" xfId="75" xr:uid="{00000000-0005-0000-0000-00004B000000}"/>
    <cellStyle name="연결된 셀" xfId="76" builtinId="24" customBuiltin="1"/>
    <cellStyle name="요약" xfId="77" builtinId="25" customBuiltin="1"/>
    <cellStyle name="입력" xfId="78" builtinId="20" customBuiltin="1"/>
    <cellStyle name="자리수" xfId="79" xr:uid="{00000000-0005-0000-0000-00004F000000}"/>
    <cellStyle name="자리수0" xfId="80" xr:uid="{00000000-0005-0000-0000-000050000000}"/>
    <cellStyle name="제목" xfId="81" builtinId="15" customBuiltin="1"/>
    <cellStyle name="제목 1" xfId="82" builtinId="16" customBuiltin="1"/>
    <cellStyle name="제목 2" xfId="83" builtinId="17" customBuiltin="1"/>
    <cellStyle name="제목 3" xfId="84" builtinId="18" customBuiltin="1"/>
    <cellStyle name="제목 4" xfId="85" builtinId="19" customBuiltin="1"/>
    <cellStyle name="좋음" xfId="86" builtinId="26" customBuiltin="1"/>
    <cellStyle name="출력" xfId="87" builtinId="21" customBuiltin="1"/>
    <cellStyle name="콤마 [0]" xfId="88" xr:uid="{00000000-0005-0000-0000-000058000000}"/>
    <cellStyle name="콤마 [0] 2" xfId="99" xr:uid="{00000000-0005-0000-0000-000059000000}"/>
    <cellStyle name="콤마 [0]_천기일수" xfId="89" xr:uid="{00000000-0005-0000-0000-00005A000000}"/>
    <cellStyle name="콤마 [0]_해안선및도서" xfId="90" xr:uid="{00000000-0005-0000-0000-00005B000000}"/>
    <cellStyle name="콤마_ 견적기준 FLOW " xfId="91" xr:uid="{00000000-0005-0000-0000-00005C000000}"/>
    <cellStyle name="퍼센트" xfId="92" xr:uid="{00000000-0005-0000-0000-00005D000000}"/>
    <cellStyle name="표준" xfId="0" builtinId="0"/>
    <cellStyle name="표준 10" xfId="103" xr:uid="{46E10E59-8D67-4E37-8C38-DC486512131C}"/>
    <cellStyle name="표준 11" xfId="102" xr:uid="{33B7036F-5D29-4775-989F-C65BFC7FF5B7}"/>
    <cellStyle name="표준 2" xfId="93" xr:uid="{00000000-0005-0000-0000-00005F000000}"/>
    <cellStyle name="표준 3" xfId="94" xr:uid="{00000000-0005-0000-0000-000060000000}"/>
    <cellStyle name="표준_11_교통관광정보통신(1)" xfId="100" xr:uid="{00000000-0005-0000-0000-000061000000}"/>
    <cellStyle name="표준_kc-elec system check list" xfId="95" xr:uid="{00000000-0005-0000-0000-000062000000}"/>
    <cellStyle name="합산" xfId="96" xr:uid="{00000000-0005-0000-0000-000063000000}"/>
    <cellStyle name="화폐기호" xfId="97" xr:uid="{00000000-0005-0000-0000-000064000000}"/>
    <cellStyle name="화폐기호0" xfId="98" xr:uid="{00000000-0005-0000-0000-000065000000}"/>
  </cellStyles>
  <dxfs count="0"/>
  <tableStyles count="0" defaultTableStyle="TableStyleMedium9" defaultPivotStyle="PivotStyleLight16"/>
  <colors>
    <mruColors>
      <color rgb="FFEDF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76200</xdr:rowOff>
    </xdr:from>
    <xdr:to>
      <xdr:col>8</xdr:col>
      <xdr:colOff>571500</xdr:colOff>
      <xdr:row>8</xdr:row>
      <xdr:rowOff>171450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42875" y="552450"/>
          <a:ext cx="5915025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marL="0" marR="0" indent="0" algn="ctr" fontAlgn="base" latinLnBrk="0">
            <a:lnSpc>
              <a:spcPct val="160000"/>
            </a:lnSpc>
            <a:spcBef>
              <a:spcPts val="0"/>
            </a:spcBef>
            <a:spcAft>
              <a:spcPts val="0"/>
            </a:spcAft>
          </a:pPr>
          <a:r>
            <a:rPr lang="en-US" altLang="ko-KR" sz="2800" b="1" i="0" strike="noStrike" baseline="0">
              <a:solidFill>
                <a:srgbClr val="000000"/>
              </a:solidFill>
              <a:latin typeface="HY헤드라인M"/>
              <a:ea typeface="HY헤드라인M"/>
            </a:rPr>
            <a:t>ⅩⅠ</a:t>
          </a:r>
          <a:r>
            <a:rPr lang="en-US" altLang="ko-KR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. </a:t>
          </a:r>
          <a:r>
            <a:rPr lang="ko-KR" altLang="en-US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교통</a:t>
          </a:r>
          <a:r>
            <a:rPr lang="ko-KR" altLang="ko-KR" sz="2400" b="0" i="0">
              <a:effectLst/>
              <a:latin typeface="+mn-lt"/>
              <a:ea typeface="+mn-ea"/>
              <a:cs typeface="+mn-cs"/>
            </a:rPr>
            <a:t>〮</a:t>
          </a:r>
          <a:r>
            <a:rPr lang="ko-KR" altLang="en-US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관광 </a:t>
          </a:r>
        </a:p>
        <a:p>
          <a:pPr algn="ctr" rtl="0">
            <a:lnSpc>
              <a:spcPts val="3400"/>
            </a:lnSpc>
            <a:defRPr sz="1000"/>
          </a:pPr>
          <a:r>
            <a:rPr lang="en-US" altLang="ko-KR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Transportation and Tourism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view="pageBreakPreview" workbookViewId="0"/>
  </sheetViews>
  <sheetFormatPr defaultColWidth="9" defaultRowHeight="14.25"/>
  <cols>
    <col min="1" max="7" width="9" style="4"/>
    <col min="8" max="9" width="9" style="1"/>
    <col min="10" max="16" width="9" style="4"/>
    <col min="17" max="16384" width="9" style="1"/>
  </cols>
  <sheetData>
    <row r="1" spans="1:16" s="3" customFormat="1" ht="16.5" customHeight="1">
      <c r="A1" s="2"/>
      <c r="B1" s="2"/>
      <c r="C1" s="2"/>
      <c r="D1" s="2"/>
      <c r="E1" s="2"/>
      <c r="F1" s="2"/>
      <c r="G1" s="2"/>
      <c r="J1" s="2"/>
      <c r="K1" s="2"/>
      <c r="L1" s="2"/>
      <c r="M1" s="2"/>
      <c r="N1" s="2"/>
      <c r="O1" s="2"/>
      <c r="P1" s="2"/>
    </row>
    <row r="2" spans="1:16" s="3" customFormat="1" ht="21" customHeight="1">
      <c r="A2" s="2"/>
      <c r="B2" s="2"/>
      <c r="C2" s="2"/>
      <c r="D2" s="2"/>
      <c r="E2" s="2"/>
      <c r="F2" s="2"/>
      <c r="G2" s="2"/>
      <c r="J2" s="2"/>
      <c r="K2" s="2"/>
      <c r="L2" s="2"/>
      <c r="M2" s="2"/>
      <c r="N2" s="2"/>
      <c r="O2" s="2"/>
      <c r="P2" s="2"/>
    </row>
    <row r="3" spans="1:16" s="3" customFormat="1" ht="21" customHeight="1">
      <c r="A3" s="2"/>
      <c r="B3" s="2"/>
      <c r="C3" s="2"/>
      <c r="D3" s="2"/>
      <c r="E3" s="2"/>
      <c r="F3" s="2"/>
      <c r="G3" s="2"/>
      <c r="J3" s="2"/>
      <c r="K3" s="2"/>
      <c r="L3" s="2"/>
      <c r="M3" s="2"/>
      <c r="N3" s="2"/>
      <c r="O3" s="2"/>
      <c r="P3" s="2"/>
    </row>
    <row r="4" spans="1:16" s="3" customFormat="1" ht="21" customHeight="1">
      <c r="A4" s="2"/>
      <c r="B4" s="2"/>
      <c r="C4" s="2"/>
      <c r="D4" s="2"/>
      <c r="E4" s="2"/>
      <c r="F4" s="2"/>
      <c r="G4" s="2"/>
      <c r="J4" s="2"/>
      <c r="K4" s="2"/>
      <c r="L4" s="2"/>
      <c r="M4" s="2"/>
      <c r="N4" s="2"/>
      <c r="O4" s="2"/>
      <c r="P4" s="2"/>
    </row>
    <row r="5" spans="1:16" s="3" customFormat="1" ht="21" customHeight="1">
      <c r="A5" s="2"/>
      <c r="B5" s="2"/>
      <c r="C5" s="2"/>
      <c r="D5" s="2"/>
      <c r="E5" s="2"/>
      <c r="F5" s="2"/>
      <c r="G5" s="2"/>
      <c r="J5" s="2"/>
      <c r="K5" s="2"/>
      <c r="L5" s="2"/>
      <c r="M5" s="2"/>
      <c r="N5" s="2"/>
      <c r="O5" s="2"/>
      <c r="P5" s="2"/>
    </row>
    <row r="6" spans="1:16" s="3" customFormat="1" ht="21" customHeight="1">
      <c r="A6" s="2"/>
      <c r="B6" s="2"/>
      <c r="C6" s="2"/>
      <c r="D6" s="2"/>
      <c r="E6" s="2"/>
      <c r="F6" s="2"/>
      <c r="G6" s="2"/>
      <c r="J6" s="2"/>
      <c r="K6" s="2"/>
      <c r="L6" s="2"/>
      <c r="M6" s="2"/>
      <c r="N6" s="2"/>
      <c r="O6" s="2"/>
      <c r="P6" s="2"/>
    </row>
    <row r="7" spans="1:16" s="3" customFormat="1" ht="21" customHeight="1">
      <c r="A7" s="2"/>
      <c r="B7" s="2"/>
      <c r="C7" s="2"/>
      <c r="D7" s="2"/>
      <c r="E7" s="2"/>
      <c r="F7" s="2"/>
      <c r="G7" s="2"/>
      <c r="J7" s="2"/>
      <c r="K7" s="2"/>
      <c r="L7" s="2"/>
      <c r="M7" s="2"/>
      <c r="N7" s="2"/>
      <c r="O7" s="2"/>
      <c r="P7" s="2"/>
    </row>
    <row r="8" spans="1:16" s="3" customFormat="1" ht="21" customHeight="1">
      <c r="A8" s="2"/>
      <c r="B8" s="2"/>
      <c r="C8" s="2"/>
      <c r="D8" s="2"/>
      <c r="E8" s="2"/>
      <c r="F8" s="2"/>
      <c r="G8" s="2"/>
      <c r="J8" s="2"/>
      <c r="K8" s="2"/>
      <c r="L8" s="2"/>
      <c r="M8" s="2"/>
      <c r="N8" s="2"/>
      <c r="O8" s="2"/>
      <c r="P8" s="2"/>
    </row>
    <row r="9" spans="1:16" s="3" customFormat="1" ht="21" customHeight="1">
      <c r="A9" s="2"/>
      <c r="B9" s="2"/>
      <c r="C9" s="2"/>
      <c r="D9" s="2"/>
      <c r="E9" s="2"/>
      <c r="F9" s="2"/>
      <c r="G9" s="2"/>
      <c r="J9" s="2"/>
      <c r="K9" s="2"/>
      <c r="L9" s="2"/>
      <c r="M9" s="2"/>
      <c r="N9" s="2"/>
      <c r="O9" s="2"/>
      <c r="P9" s="2"/>
    </row>
    <row r="10" spans="1:16" s="3" customFormat="1" ht="21" customHeight="1">
      <c r="A10" s="2"/>
      <c r="B10" s="2"/>
      <c r="C10" s="2"/>
      <c r="D10" s="2"/>
      <c r="E10" s="2"/>
      <c r="F10" s="2"/>
      <c r="G10" s="2"/>
      <c r="J10" s="2"/>
      <c r="K10" s="2"/>
      <c r="L10" s="2"/>
      <c r="M10" s="2"/>
      <c r="N10" s="2"/>
      <c r="O10" s="2"/>
      <c r="P10" s="2"/>
    </row>
    <row r="11" spans="1:16" s="3" customFormat="1" ht="21" customHeight="1">
      <c r="A11" s="2"/>
      <c r="B11" s="2"/>
      <c r="C11" s="2"/>
      <c r="D11" s="2"/>
      <c r="E11" s="2"/>
      <c r="F11" s="2"/>
      <c r="G11" s="2"/>
      <c r="J11" s="2"/>
      <c r="K11" s="2"/>
      <c r="L11" s="2"/>
      <c r="M11" s="2"/>
      <c r="N11" s="2"/>
      <c r="O11" s="2"/>
      <c r="P11" s="2"/>
    </row>
    <row r="12" spans="1:16" s="3" customFormat="1" ht="21" customHeight="1">
      <c r="A12" s="2"/>
      <c r="B12" s="2"/>
      <c r="C12" s="2"/>
      <c r="E12" s="2"/>
      <c r="F12" s="2"/>
      <c r="G12" s="2"/>
      <c r="J12" s="2"/>
      <c r="K12" s="2"/>
      <c r="L12" s="2"/>
      <c r="M12" s="2"/>
      <c r="N12" s="2"/>
      <c r="O12" s="2"/>
      <c r="P12" s="2"/>
    </row>
    <row r="13" spans="1:16" s="3" customFormat="1" ht="21" customHeight="1">
      <c r="A13" s="2"/>
      <c r="B13" s="2"/>
      <c r="C13" s="2"/>
      <c r="D13" s="139" t="s">
        <v>202</v>
      </c>
      <c r="E13" s="2"/>
      <c r="F13" s="2"/>
      <c r="G13" s="2"/>
      <c r="J13" s="2"/>
      <c r="K13" s="2"/>
      <c r="L13" s="2"/>
      <c r="M13" s="2"/>
      <c r="N13" s="2"/>
      <c r="O13" s="2"/>
      <c r="P13" s="2"/>
    </row>
    <row r="14" spans="1:16" s="3" customFormat="1" ht="21" customHeight="1">
      <c r="A14" s="2"/>
      <c r="B14" s="2"/>
      <c r="C14" s="2"/>
      <c r="D14" s="139" t="s">
        <v>212</v>
      </c>
      <c r="E14" s="2"/>
      <c r="F14" s="2"/>
      <c r="G14" s="2"/>
      <c r="J14" s="2"/>
      <c r="K14" s="2"/>
      <c r="L14" s="2"/>
      <c r="M14" s="2"/>
      <c r="N14" s="2"/>
      <c r="O14" s="2"/>
      <c r="P14" s="2"/>
    </row>
    <row r="15" spans="1:16" s="3" customFormat="1" ht="21" customHeight="1">
      <c r="A15" s="2"/>
      <c r="B15" s="2"/>
      <c r="C15" s="2"/>
      <c r="D15" s="139" t="s">
        <v>203</v>
      </c>
      <c r="E15" s="2"/>
      <c r="F15" s="2"/>
      <c r="G15" s="2"/>
      <c r="J15" s="2"/>
      <c r="K15" s="2"/>
      <c r="L15" s="2"/>
      <c r="M15" s="2"/>
      <c r="N15" s="2"/>
      <c r="O15" s="2"/>
      <c r="P15" s="2"/>
    </row>
    <row r="16" spans="1:16" s="3" customFormat="1" ht="21" customHeight="1">
      <c r="A16" s="2"/>
      <c r="B16" s="2"/>
      <c r="C16" s="2"/>
      <c r="D16" s="139" t="s">
        <v>204</v>
      </c>
      <c r="E16" s="2"/>
      <c r="F16" s="2"/>
      <c r="G16" s="2"/>
      <c r="J16" s="2"/>
      <c r="K16" s="2"/>
      <c r="L16" s="2"/>
      <c r="M16" s="2"/>
      <c r="N16" s="2"/>
      <c r="O16" s="2"/>
      <c r="P16" s="2"/>
    </row>
    <row r="17" spans="1:16" s="3" customFormat="1" ht="21" customHeight="1">
      <c r="A17" s="2"/>
      <c r="B17" s="2"/>
      <c r="C17" s="2"/>
      <c r="D17" s="139" t="s">
        <v>222</v>
      </c>
      <c r="E17" s="2"/>
      <c r="F17" s="2"/>
      <c r="G17" s="2"/>
      <c r="J17" s="2"/>
      <c r="K17" s="2"/>
      <c r="L17" s="2"/>
      <c r="M17" s="2"/>
      <c r="N17" s="2"/>
      <c r="O17" s="2"/>
      <c r="P17" s="2"/>
    </row>
    <row r="18" spans="1:16" s="3" customFormat="1" ht="21" customHeight="1">
      <c r="A18" s="2"/>
      <c r="B18" s="2"/>
      <c r="C18" s="2"/>
      <c r="D18" s="139" t="s">
        <v>205</v>
      </c>
      <c r="E18" s="2"/>
      <c r="F18" s="2"/>
      <c r="G18" s="2"/>
      <c r="J18" s="2"/>
      <c r="K18" s="2"/>
      <c r="L18" s="2"/>
      <c r="M18" s="2"/>
      <c r="N18" s="2"/>
      <c r="O18" s="2"/>
      <c r="P18" s="2"/>
    </row>
    <row r="19" spans="1:16" s="3" customFormat="1" ht="21" customHeight="1">
      <c r="A19" s="2"/>
      <c r="B19" s="2"/>
      <c r="C19" s="2"/>
      <c r="D19" s="139" t="s">
        <v>126</v>
      </c>
      <c r="E19" s="2"/>
      <c r="F19" s="2"/>
      <c r="G19" s="2"/>
      <c r="J19" s="2"/>
      <c r="K19" s="2"/>
      <c r="L19" s="2"/>
      <c r="M19" s="2"/>
      <c r="N19" s="2"/>
      <c r="O19" s="2"/>
      <c r="P19" s="2"/>
    </row>
    <row r="20" spans="1:16" s="3" customFormat="1" ht="21" customHeight="1">
      <c r="A20" s="2"/>
      <c r="B20" s="2"/>
      <c r="C20" s="2"/>
      <c r="D20" s="139" t="s">
        <v>209</v>
      </c>
      <c r="E20" s="2"/>
      <c r="F20" s="2"/>
      <c r="G20" s="2"/>
      <c r="J20" s="2"/>
      <c r="K20" s="2"/>
      <c r="L20" s="2"/>
      <c r="M20" s="2"/>
      <c r="N20" s="2"/>
      <c r="O20" s="2"/>
      <c r="P20" s="2"/>
    </row>
    <row r="21" spans="1:16" s="3" customFormat="1" ht="21" customHeight="1">
      <c r="A21" s="2"/>
      <c r="B21" s="2"/>
      <c r="C21" s="2"/>
      <c r="D21" s="139" t="s">
        <v>210</v>
      </c>
      <c r="E21" s="2"/>
      <c r="F21" s="2"/>
      <c r="G21" s="2"/>
      <c r="J21" s="2"/>
      <c r="K21" s="2"/>
      <c r="L21" s="2"/>
      <c r="M21" s="2"/>
      <c r="N21" s="2"/>
      <c r="O21" s="2"/>
      <c r="P21" s="2"/>
    </row>
    <row r="22" spans="1:16" s="3" customFormat="1" ht="21" customHeight="1">
      <c r="A22" s="2"/>
      <c r="B22" s="2"/>
      <c r="C22" s="2"/>
      <c r="D22" s="139" t="s">
        <v>211</v>
      </c>
      <c r="E22" s="2"/>
      <c r="F22" s="2"/>
      <c r="G22" s="2"/>
      <c r="J22" s="2"/>
      <c r="K22" s="2"/>
      <c r="L22" s="2"/>
      <c r="M22" s="2"/>
      <c r="N22" s="2"/>
      <c r="O22" s="2"/>
      <c r="P22" s="2"/>
    </row>
    <row r="23" spans="1:16" s="3" customFormat="1" ht="12">
      <c r="A23" s="2"/>
      <c r="B23" s="2"/>
      <c r="C23" s="2"/>
      <c r="D23" s="2"/>
      <c r="E23" s="2"/>
      <c r="F23" s="2"/>
      <c r="G23" s="2"/>
      <c r="J23" s="2"/>
      <c r="K23" s="2"/>
      <c r="L23" s="2"/>
      <c r="M23" s="2"/>
      <c r="N23" s="2"/>
      <c r="O23" s="2"/>
      <c r="P23" s="2"/>
    </row>
    <row r="24" spans="1:16" s="3" customFormat="1" ht="12">
      <c r="A24" s="2"/>
      <c r="B24" s="2"/>
      <c r="C24" s="2"/>
      <c r="D24" s="2"/>
      <c r="E24" s="2"/>
      <c r="F24" s="2"/>
      <c r="G24" s="2"/>
      <c r="J24" s="2"/>
      <c r="K24" s="2"/>
      <c r="L24" s="2"/>
      <c r="M24" s="2"/>
      <c r="N24" s="2"/>
      <c r="O24" s="2"/>
      <c r="P24" s="2"/>
    </row>
    <row r="25" spans="1:16" s="3" customFormat="1" ht="12">
      <c r="A25" s="2"/>
      <c r="B25" s="2"/>
      <c r="C25" s="2"/>
      <c r="D25" s="2"/>
      <c r="E25" s="2"/>
      <c r="F25" s="2"/>
      <c r="G25" s="2"/>
      <c r="J25" s="2"/>
      <c r="K25" s="2"/>
      <c r="L25" s="2"/>
      <c r="M25" s="2"/>
      <c r="N25" s="2"/>
      <c r="O25" s="2"/>
      <c r="P25" s="2"/>
    </row>
    <row r="26" spans="1:16" s="3" customFormat="1" ht="12">
      <c r="A26" s="2"/>
      <c r="B26" s="2"/>
      <c r="C26" s="2"/>
      <c r="D26" s="2"/>
      <c r="E26" s="2"/>
      <c r="F26" s="2"/>
      <c r="G26" s="2"/>
      <c r="J26" s="2"/>
      <c r="K26" s="2"/>
      <c r="L26" s="2"/>
      <c r="M26" s="2"/>
      <c r="N26" s="2"/>
      <c r="O26" s="2"/>
      <c r="P26" s="2"/>
    </row>
    <row r="27" spans="1:16" s="3" customFormat="1" ht="12">
      <c r="A27" s="2"/>
      <c r="B27" s="2"/>
      <c r="C27" s="2"/>
      <c r="D27" s="2"/>
      <c r="E27" s="2"/>
      <c r="F27" s="2"/>
      <c r="G27" s="2"/>
      <c r="J27" s="2"/>
      <c r="K27" s="2"/>
      <c r="L27" s="2"/>
      <c r="M27" s="2"/>
      <c r="N27" s="2"/>
      <c r="O27" s="2"/>
      <c r="P27" s="2"/>
    </row>
    <row r="28" spans="1:16" s="3" customFormat="1" ht="12">
      <c r="A28" s="2"/>
      <c r="B28" s="2"/>
      <c r="C28" s="2"/>
      <c r="D28" s="2"/>
      <c r="E28" s="2"/>
      <c r="F28" s="2"/>
      <c r="G28" s="2"/>
      <c r="J28" s="2"/>
      <c r="K28" s="2"/>
      <c r="L28" s="2"/>
      <c r="M28" s="2"/>
      <c r="N28" s="2"/>
      <c r="O28" s="2"/>
      <c r="P28" s="2"/>
    </row>
    <row r="29" spans="1:16" s="3" customFormat="1" ht="12">
      <c r="A29" s="2"/>
      <c r="B29" s="2"/>
      <c r="C29" s="2"/>
      <c r="D29" s="2"/>
      <c r="E29" s="2"/>
      <c r="F29" s="2"/>
      <c r="G29" s="2"/>
      <c r="J29" s="2"/>
      <c r="K29" s="2"/>
      <c r="L29" s="2"/>
      <c r="M29" s="2"/>
      <c r="N29" s="2"/>
      <c r="O29" s="2"/>
      <c r="P29" s="2"/>
    </row>
    <row r="30" spans="1:16" s="3" customFormat="1" ht="12">
      <c r="A30" s="2"/>
      <c r="B30" s="2"/>
      <c r="C30" s="2"/>
      <c r="D30" s="2"/>
      <c r="E30" s="2"/>
      <c r="F30" s="2"/>
      <c r="G30" s="2"/>
      <c r="J30" s="2"/>
      <c r="K30" s="2"/>
      <c r="L30" s="2"/>
      <c r="M30" s="2"/>
      <c r="N30" s="2"/>
      <c r="O30" s="2"/>
      <c r="P30" s="2"/>
    </row>
    <row r="31" spans="1:16" s="3" customFormat="1" ht="12">
      <c r="A31" s="2"/>
      <c r="B31" s="2"/>
      <c r="C31" s="2"/>
      <c r="D31" s="2"/>
      <c r="E31" s="2"/>
      <c r="F31" s="2"/>
      <c r="G31" s="2"/>
      <c r="J31" s="2"/>
      <c r="K31" s="2"/>
      <c r="L31" s="2"/>
      <c r="M31" s="2"/>
      <c r="N31" s="2"/>
      <c r="O31" s="2"/>
      <c r="P31" s="2"/>
    </row>
    <row r="32" spans="1:16" s="3" customFormat="1" ht="12">
      <c r="A32" s="2"/>
      <c r="B32" s="2"/>
      <c r="C32" s="2"/>
      <c r="D32" s="2"/>
      <c r="E32" s="2"/>
      <c r="F32" s="2"/>
      <c r="G32" s="2"/>
      <c r="J32" s="2"/>
      <c r="K32" s="2"/>
      <c r="L32" s="2"/>
      <c r="M32" s="2"/>
      <c r="N32" s="2"/>
      <c r="O32" s="2"/>
      <c r="P32" s="2"/>
    </row>
    <row r="33" spans="1:16" s="3" customFormat="1" ht="12">
      <c r="A33" s="2"/>
      <c r="B33" s="2"/>
      <c r="C33" s="2"/>
      <c r="D33" s="2"/>
      <c r="E33" s="2"/>
      <c r="F33" s="2"/>
      <c r="G33" s="2"/>
      <c r="J33" s="2"/>
      <c r="K33" s="2"/>
      <c r="L33" s="2"/>
      <c r="M33" s="2"/>
      <c r="N33" s="2"/>
      <c r="O33" s="2"/>
      <c r="P33" s="2"/>
    </row>
    <row r="34" spans="1:16" s="3" customFormat="1" ht="12">
      <c r="A34" s="2"/>
      <c r="B34" s="2"/>
      <c r="C34" s="2"/>
      <c r="D34" s="2"/>
      <c r="E34" s="2"/>
      <c r="F34" s="2"/>
      <c r="G34" s="2"/>
      <c r="J34" s="2"/>
      <c r="K34" s="2"/>
      <c r="L34" s="2"/>
      <c r="M34" s="2"/>
      <c r="N34" s="2"/>
      <c r="O34" s="2"/>
      <c r="P34" s="2"/>
    </row>
    <row r="35" spans="1:16">
      <c r="J35" s="2"/>
    </row>
    <row r="36" spans="1:16">
      <c r="J36" s="2"/>
    </row>
    <row r="38" spans="1:16">
      <c r="J38" s="1"/>
    </row>
    <row r="39" spans="1:16">
      <c r="J39" s="1"/>
    </row>
  </sheetData>
  <phoneticPr fontId="2" type="noConversion"/>
  <printOptions gridLinesSet="0"/>
  <pageMargins left="0.70866141732283472" right="0.70866141732283472" top="1.9685039370078741" bottom="0.78740157480314965" header="0" footer="0.39370078740157483"/>
  <pageSetup paperSize="9" pageOrder="overThenDown" orientation="portrait" verticalDpi="300" r:id="rId1"/>
  <headerFooter alignWithMargins="0">
    <oddHeader xml:space="preserve">&amp;R                                                             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0"/>
  <sheetViews>
    <sheetView showGridLines="0" view="pageBreakPreview" workbookViewId="0">
      <selection activeCell="B12" sqref="B12"/>
    </sheetView>
  </sheetViews>
  <sheetFormatPr defaultColWidth="9" defaultRowHeight="14.25"/>
  <cols>
    <col min="1" max="1" width="13.5" style="62" customWidth="1"/>
    <col min="2" max="2" width="13.375" style="62" customWidth="1"/>
    <col min="3" max="5" width="14.875" style="148" customWidth="1"/>
    <col min="6" max="6" width="14.25" style="103" customWidth="1"/>
    <col min="7" max="16384" width="9" style="103"/>
  </cols>
  <sheetData>
    <row r="1" spans="1:6" s="100" customFormat="1" ht="18" customHeight="1">
      <c r="A1" s="23"/>
      <c r="B1" s="32"/>
      <c r="C1" s="99"/>
      <c r="D1" s="99"/>
      <c r="E1" s="24"/>
      <c r="F1" s="24"/>
    </row>
    <row r="2" spans="1:6" s="60" customFormat="1" ht="18" customHeight="1">
      <c r="A2" s="240" t="s">
        <v>129</v>
      </c>
      <c r="B2" s="240"/>
      <c r="C2" s="240"/>
      <c r="D2" s="240"/>
      <c r="E2" s="240"/>
      <c r="F2" s="240"/>
    </row>
    <row r="3" spans="1:6" s="72" customFormat="1" ht="18" customHeight="1">
      <c r="A3" s="380" t="s">
        <v>143</v>
      </c>
      <c r="B3" s="380"/>
      <c r="C3" s="380"/>
      <c r="D3" s="380"/>
      <c r="E3" s="380"/>
      <c r="F3" s="380"/>
    </row>
    <row r="4" spans="1:6" s="214" customFormat="1" ht="18" customHeight="1" thickBot="1">
      <c r="A4" s="214" t="s">
        <v>67</v>
      </c>
      <c r="F4" s="61" t="s">
        <v>68</v>
      </c>
    </row>
    <row r="5" spans="1:6" s="215" customFormat="1" ht="18" customHeight="1">
      <c r="A5" s="296" t="s">
        <v>69</v>
      </c>
      <c r="B5" s="296" t="s">
        <v>192</v>
      </c>
      <c r="C5" s="248" t="s">
        <v>70</v>
      </c>
      <c r="D5" s="265"/>
      <c r="E5" s="266"/>
      <c r="F5" s="276" t="s">
        <v>87</v>
      </c>
    </row>
    <row r="6" spans="1:6" s="215" customFormat="1" ht="18" customHeight="1">
      <c r="A6" s="298"/>
      <c r="B6" s="298"/>
      <c r="C6" s="286" t="s">
        <v>237</v>
      </c>
      <c r="D6" s="254"/>
      <c r="E6" s="250"/>
      <c r="F6" s="381"/>
    </row>
    <row r="7" spans="1:6" s="215" customFormat="1" ht="18" customHeight="1">
      <c r="A7" s="300"/>
      <c r="B7" s="300"/>
      <c r="C7" s="86"/>
      <c r="D7" s="211" t="s">
        <v>71</v>
      </c>
      <c r="E7" s="211" t="s">
        <v>72</v>
      </c>
      <c r="F7" s="382"/>
    </row>
    <row r="8" spans="1:6" s="71" customFormat="1" ht="24.95" customHeight="1">
      <c r="A8" s="131">
        <v>2018</v>
      </c>
      <c r="B8" s="69">
        <v>17</v>
      </c>
      <c r="C8" s="57">
        <v>810562</v>
      </c>
      <c r="D8" s="57">
        <v>806725</v>
      </c>
      <c r="E8" s="57">
        <v>3837</v>
      </c>
      <c r="F8" s="57">
        <v>3312246</v>
      </c>
    </row>
    <row r="9" spans="1:6" s="71" customFormat="1" ht="24.95" customHeight="1" thickBot="1">
      <c r="A9" s="131">
        <v>2019</v>
      </c>
      <c r="B9" s="69">
        <v>5</v>
      </c>
      <c r="C9" s="57">
        <v>839298</v>
      </c>
      <c r="D9" s="57">
        <v>831575</v>
      </c>
      <c r="E9" s="57">
        <v>7723</v>
      </c>
      <c r="F9" s="57">
        <v>839298</v>
      </c>
    </row>
    <row r="10" spans="1:6" s="215" customFormat="1" ht="24.95" customHeight="1" thickBot="1">
      <c r="A10" s="131">
        <v>2020</v>
      </c>
      <c r="B10" s="133">
        <v>5</v>
      </c>
      <c r="C10" s="133">
        <v>540451</v>
      </c>
      <c r="D10" s="133">
        <v>540451</v>
      </c>
      <c r="E10" s="133">
        <v>0</v>
      </c>
      <c r="F10" s="133">
        <v>540451</v>
      </c>
    </row>
    <row r="11" spans="1:6" s="215" customFormat="1" ht="24.95" customHeight="1" thickBot="1">
      <c r="A11" s="131">
        <v>2021</v>
      </c>
      <c r="B11" s="133">
        <v>5</v>
      </c>
      <c r="C11" s="133">
        <v>646660</v>
      </c>
      <c r="D11" s="133">
        <v>646660</v>
      </c>
      <c r="E11" s="133">
        <v>0</v>
      </c>
      <c r="F11" s="133">
        <v>646660</v>
      </c>
    </row>
    <row r="12" spans="1:6" s="71" customFormat="1" ht="24.95" customHeight="1">
      <c r="A12" s="130">
        <v>2022</v>
      </c>
      <c r="B12" s="123">
        <v>5</v>
      </c>
      <c r="C12" s="123">
        <f>D12+E12</f>
        <v>767221</v>
      </c>
      <c r="D12" s="123">
        <f>SUM(D14:D25)</f>
        <v>767221</v>
      </c>
      <c r="E12" s="123">
        <f>SUM(E14:E25)</f>
        <v>0</v>
      </c>
      <c r="F12" s="123">
        <f>SUM(F14:F25)</f>
        <v>767221</v>
      </c>
    </row>
    <row r="13" spans="1:6" s="215" customFormat="1" ht="21" customHeight="1">
      <c r="A13" s="78"/>
      <c r="B13" s="16"/>
      <c r="C13" s="21"/>
      <c r="D13" s="90"/>
      <c r="E13" s="90"/>
      <c r="F13" s="90"/>
    </row>
    <row r="14" spans="1:6" s="215" customFormat="1" ht="29.25" customHeight="1">
      <c r="A14" s="87" t="s">
        <v>331</v>
      </c>
      <c r="B14" s="225">
        <v>5</v>
      </c>
      <c r="C14" s="69">
        <f>SUM(D14:E14)</f>
        <v>47846</v>
      </c>
      <c r="D14" s="217">
        <v>47846</v>
      </c>
      <c r="E14" s="225">
        <v>0</v>
      </c>
      <c r="F14" s="217">
        <v>47846</v>
      </c>
    </row>
    <row r="15" spans="1:6" s="215" customFormat="1" ht="29.25" customHeight="1">
      <c r="A15" s="87" t="s">
        <v>332</v>
      </c>
      <c r="B15" s="225">
        <v>5</v>
      </c>
      <c r="C15" s="69">
        <f t="shared" ref="C15:C25" si="0">SUM(D15:E15)</f>
        <v>38856</v>
      </c>
      <c r="D15" s="217">
        <v>38856</v>
      </c>
      <c r="E15" s="225">
        <v>0</v>
      </c>
      <c r="F15" s="217">
        <v>38856</v>
      </c>
    </row>
    <row r="16" spans="1:6" s="215" customFormat="1" ht="29.25" customHeight="1">
      <c r="A16" s="87" t="s">
        <v>333</v>
      </c>
      <c r="B16" s="225">
        <v>5</v>
      </c>
      <c r="C16" s="69">
        <f t="shared" si="0"/>
        <v>47512</v>
      </c>
      <c r="D16" s="217">
        <v>47512</v>
      </c>
      <c r="E16" s="225">
        <v>0</v>
      </c>
      <c r="F16" s="217">
        <v>47512</v>
      </c>
    </row>
    <row r="17" spans="1:8" s="215" customFormat="1" ht="29.25" customHeight="1">
      <c r="A17" s="87" t="s">
        <v>334</v>
      </c>
      <c r="B17" s="225">
        <v>5</v>
      </c>
      <c r="C17" s="69">
        <f t="shared" si="0"/>
        <v>54900</v>
      </c>
      <c r="D17" s="217">
        <v>54900</v>
      </c>
      <c r="E17" s="225">
        <v>0</v>
      </c>
      <c r="F17" s="217">
        <v>54900</v>
      </c>
    </row>
    <row r="18" spans="1:8" s="215" customFormat="1" ht="29.25" customHeight="1">
      <c r="A18" s="87" t="s">
        <v>335</v>
      </c>
      <c r="B18" s="225">
        <v>5</v>
      </c>
      <c r="C18" s="69">
        <f t="shared" si="0"/>
        <v>34799</v>
      </c>
      <c r="D18" s="217">
        <v>34799</v>
      </c>
      <c r="E18" s="225">
        <v>0</v>
      </c>
      <c r="F18" s="217">
        <v>34799</v>
      </c>
      <c r="H18" s="88"/>
    </row>
    <row r="19" spans="1:8" s="215" customFormat="1" ht="29.25" customHeight="1">
      <c r="A19" s="87" t="s">
        <v>336</v>
      </c>
      <c r="B19" s="225">
        <v>5</v>
      </c>
      <c r="C19" s="69">
        <f t="shared" si="0"/>
        <v>23377</v>
      </c>
      <c r="D19" s="217">
        <v>23377</v>
      </c>
      <c r="E19" s="225">
        <v>0</v>
      </c>
      <c r="F19" s="217">
        <v>23377</v>
      </c>
      <c r="H19" s="191"/>
    </row>
    <row r="20" spans="1:8" s="215" customFormat="1" ht="29.25" customHeight="1">
      <c r="A20" s="87" t="s">
        <v>337</v>
      </c>
      <c r="B20" s="225">
        <v>5</v>
      </c>
      <c r="C20" s="69">
        <f t="shared" si="0"/>
        <v>66475</v>
      </c>
      <c r="D20" s="217">
        <v>66475</v>
      </c>
      <c r="E20" s="225">
        <v>0</v>
      </c>
      <c r="F20" s="217">
        <v>66475</v>
      </c>
      <c r="H20" s="191"/>
    </row>
    <row r="21" spans="1:8" s="215" customFormat="1" ht="29.25" customHeight="1">
      <c r="A21" s="87" t="s">
        <v>338</v>
      </c>
      <c r="B21" s="225">
        <v>5</v>
      </c>
      <c r="C21" s="69">
        <f t="shared" si="0"/>
        <v>85126</v>
      </c>
      <c r="D21" s="217">
        <v>85126</v>
      </c>
      <c r="E21" s="225">
        <v>0</v>
      </c>
      <c r="F21" s="217">
        <v>85126</v>
      </c>
    </row>
    <row r="22" spans="1:8" s="215" customFormat="1" ht="29.25" customHeight="1">
      <c r="A22" s="87" t="s">
        <v>339</v>
      </c>
      <c r="B22" s="225">
        <v>5</v>
      </c>
      <c r="C22" s="69">
        <f t="shared" si="0"/>
        <v>70247</v>
      </c>
      <c r="D22" s="217">
        <v>70247</v>
      </c>
      <c r="E22" s="225">
        <v>0</v>
      </c>
      <c r="F22" s="217">
        <v>70247</v>
      </c>
    </row>
    <row r="23" spans="1:8" s="215" customFormat="1" ht="29.25" customHeight="1">
      <c r="A23" s="87" t="s">
        <v>340</v>
      </c>
      <c r="B23" s="225">
        <v>5</v>
      </c>
      <c r="C23" s="69">
        <f t="shared" si="0"/>
        <v>131917</v>
      </c>
      <c r="D23" s="217">
        <v>131917</v>
      </c>
      <c r="E23" s="225">
        <v>0</v>
      </c>
      <c r="F23" s="217">
        <v>131917</v>
      </c>
    </row>
    <row r="24" spans="1:8" s="215" customFormat="1" ht="29.25" customHeight="1">
      <c r="A24" s="87" t="s">
        <v>341</v>
      </c>
      <c r="B24" s="225">
        <v>5</v>
      </c>
      <c r="C24" s="69">
        <f t="shared" si="0"/>
        <v>101368</v>
      </c>
      <c r="D24" s="217">
        <v>101368</v>
      </c>
      <c r="E24" s="225">
        <v>0</v>
      </c>
      <c r="F24" s="217">
        <v>101368</v>
      </c>
    </row>
    <row r="25" spans="1:8" s="215" customFormat="1" ht="29.25" customHeight="1" thickBot="1">
      <c r="A25" s="89" t="s">
        <v>342</v>
      </c>
      <c r="B25" s="226">
        <v>5</v>
      </c>
      <c r="C25" s="69">
        <f t="shared" si="0"/>
        <v>64798</v>
      </c>
      <c r="D25" s="219">
        <v>64798</v>
      </c>
      <c r="E25" s="225">
        <v>0</v>
      </c>
      <c r="F25" s="219">
        <v>64798</v>
      </c>
    </row>
    <row r="26" spans="1:8" s="163" customFormat="1" ht="12" customHeight="1">
      <c r="A26" s="115" t="s">
        <v>195</v>
      </c>
      <c r="B26" s="176"/>
      <c r="C26" s="176"/>
      <c r="D26" s="176"/>
      <c r="E26" s="177"/>
      <c r="F26" s="175" t="s">
        <v>199</v>
      </c>
    </row>
    <row r="27" spans="1:8" s="163" customFormat="1" ht="12" customHeight="1">
      <c r="A27" s="115" t="s">
        <v>131</v>
      </c>
      <c r="B27" s="178"/>
      <c r="C27" s="178"/>
      <c r="D27" s="178"/>
      <c r="E27" s="178"/>
      <c r="F27" s="179"/>
    </row>
    <row r="28" spans="1:8" s="182" customFormat="1" ht="12" customHeight="1">
      <c r="A28" s="114" t="s">
        <v>132</v>
      </c>
      <c r="B28" s="180"/>
      <c r="C28" s="181"/>
      <c r="D28" s="181"/>
      <c r="E28" s="181"/>
      <c r="F28" s="168"/>
    </row>
    <row r="29" spans="1:8" s="215" customFormat="1" ht="11.25">
      <c r="A29" s="49"/>
      <c r="B29" s="49"/>
      <c r="C29" s="30"/>
      <c r="D29" s="30"/>
      <c r="E29" s="30"/>
    </row>
    <row r="30" spans="1:8" s="215" customFormat="1" ht="11.25">
      <c r="A30" s="49"/>
      <c r="B30" s="49"/>
      <c r="C30" s="30"/>
      <c r="D30" s="30"/>
      <c r="E30" s="30"/>
    </row>
    <row r="31" spans="1:8" s="215" customFormat="1" ht="11.25">
      <c r="A31" s="49"/>
      <c r="B31" s="49"/>
      <c r="C31" s="30"/>
      <c r="D31" s="30"/>
      <c r="E31" s="30"/>
    </row>
    <row r="32" spans="1:8" s="215" customFormat="1" ht="11.25">
      <c r="A32" s="49"/>
      <c r="B32" s="49"/>
      <c r="C32" s="30"/>
      <c r="D32" s="30"/>
      <c r="E32" s="30"/>
    </row>
    <row r="33" spans="1:5" s="215" customFormat="1" ht="11.25">
      <c r="A33" s="49"/>
      <c r="B33" s="49"/>
      <c r="C33" s="30"/>
      <c r="D33" s="30"/>
      <c r="E33" s="30"/>
    </row>
    <row r="34" spans="1:5" s="215" customFormat="1" ht="11.25">
      <c r="A34" s="49"/>
      <c r="B34" s="49"/>
      <c r="C34" s="30"/>
      <c r="D34" s="30"/>
      <c r="E34" s="30"/>
    </row>
    <row r="35" spans="1:5" s="215" customFormat="1" ht="11.25">
      <c r="A35" s="49"/>
      <c r="B35" s="49"/>
      <c r="C35" s="30"/>
      <c r="D35" s="30"/>
      <c r="E35" s="30"/>
    </row>
    <row r="36" spans="1:5" s="215" customFormat="1" ht="11.25">
      <c r="A36" s="49"/>
      <c r="B36" s="49"/>
      <c r="C36" s="30"/>
      <c r="D36" s="30"/>
      <c r="E36" s="30"/>
    </row>
    <row r="37" spans="1:5" s="215" customFormat="1" ht="11.25">
      <c r="A37" s="49"/>
      <c r="B37" s="49"/>
      <c r="C37" s="30"/>
      <c r="D37" s="30"/>
      <c r="E37" s="30"/>
    </row>
    <row r="38" spans="1:5" s="215" customFormat="1" ht="11.25">
      <c r="A38" s="49"/>
      <c r="B38" s="49"/>
      <c r="C38" s="30"/>
      <c r="D38" s="30"/>
      <c r="E38" s="30"/>
    </row>
    <row r="39" spans="1:5" s="215" customFormat="1" ht="11.25">
      <c r="A39" s="49"/>
      <c r="B39" s="49"/>
      <c r="C39" s="30"/>
      <c r="D39" s="30"/>
      <c r="E39" s="30"/>
    </row>
    <row r="40" spans="1:5" s="215" customFormat="1" ht="11.25">
      <c r="A40" s="49"/>
      <c r="B40" s="49"/>
      <c r="C40" s="30"/>
      <c r="D40" s="30"/>
      <c r="E40" s="30"/>
    </row>
    <row r="41" spans="1:5" s="215" customFormat="1" ht="11.25">
      <c r="A41" s="49"/>
      <c r="B41" s="49"/>
      <c r="C41" s="30"/>
      <c r="D41" s="30"/>
      <c r="E41" s="30"/>
    </row>
    <row r="42" spans="1:5" s="215" customFormat="1" ht="11.25">
      <c r="A42" s="49"/>
      <c r="B42" s="49"/>
      <c r="C42" s="30"/>
      <c r="D42" s="30"/>
      <c r="E42" s="30"/>
    </row>
    <row r="43" spans="1:5" s="215" customFormat="1" ht="11.25">
      <c r="A43" s="49"/>
      <c r="B43" s="49"/>
      <c r="C43" s="30"/>
      <c r="D43" s="30"/>
      <c r="E43" s="30"/>
    </row>
    <row r="44" spans="1:5" s="215" customFormat="1" ht="11.25">
      <c r="C44" s="30"/>
      <c r="D44" s="30"/>
      <c r="E44" s="30"/>
    </row>
    <row r="45" spans="1:5" s="215" customFormat="1" ht="11.25">
      <c r="A45" s="30"/>
      <c r="B45" s="30"/>
      <c r="C45" s="30"/>
      <c r="D45" s="30"/>
      <c r="E45" s="30"/>
    </row>
    <row r="46" spans="1:5" s="215" customFormat="1" ht="11.25">
      <c r="A46" s="30"/>
      <c r="B46" s="30"/>
      <c r="C46" s="30"/>
      <c r="D46" s="30"/>
      <c r="E46" s="30"/>
    </row>
    <row r="47" spans="1:5" s="215" customFormat="1" ht="11.25">
      <c r="A47" s="30"/>
      <c r="B47" s="30"/>
      <c r="C47" s="30"/>
      <c r="D47" s="30"/>
      <c r="E47" s="30"/>
    </row>
    <row r="48" spans="1:5" s="215" customFormat="1" ht="11.25">
      <c r="A48" s="30"/>
      <c r="B48" s="30"/>
      <c r="C48" s="30"/>
      <c r="D48" s="30"/>
      <c r="E48" s="30"/>
    </row>
    <row r="49" spans="1:5" s="215" customFormat="1" ht="11.25">
      <c r="A49" s="30"/>
      <c r="B49" s="30"/>
      <c r="C49" s="30"/>
      <c r="D49" s="30"/>
      <c r="E49" s="30"/>
    </row>
    <row r="50" spans="1:5" s="215" customFormat="1" ht="11.25">
      <c r="A50" s="30"/>
      <c r="B50" s="30"/>
      <c r="C50" s="30"/>
      <c r="D50" s="30"/>
      <c r="E50" s="30"/>
    </row>
    <row r="51" spans="1:5" s="215" customFormat="1" ht="11.25">
      <c r="A51" s="30"/>
      <c r="B51" s="30"/>
      <c r="C51" s="30"/>
      <c r="D51" s="30"/>
      <c r="E51" s="30"/>
    </row>
    <row r="52" spans="1:5" s="215" customFormat="1" ht="11.25">
      <c r="A52" s="30"/>
      <c r="B52" s="30"/>
      <c r="C52" s="30"/>
      <c r="D52" s="30"/>
      <c r="E52" s="30"/>
    </row>
    <row r="53" spans="1:5" s="215" customFormat="1" ht="11.25">
      <c r="A53" s="30"/>
      <c r="B53" s="30"/>
      <c r="C53" s="30"/>
      <c r="D53" s="30"/>
      <c r="E53" s="30"/>
    </row>
    <row r="54" spans="1:5" s="215" customFormat="1" ht="11.25">
      <c r="A54" s="30"/>
      <c r="B54" s="30"/>
      <c r="C54" s="30"/>
      <c r="D54" s="30"/>
      <c r="E54" s="30"/>
    </row>
    <row r="55" spans="1:5" s="215" customFormat="1" ht="11.25">
      <c r="A55" s="30"/>
      <c r="B55" s="30"/>
      <c r="C55" s="30"/>
      <c r="D55" s="30"/>
      <c r="E55" s="30"/>
    </row>
    <row r="56" spans="1:5" s="215" customFormat="1" ht="11.25">
      <c r="A56" s="30"/>
      <c r="B56" s="30"/>
      <c r="C56" s="30"/>
      <c r="D56" s="30"/>
      <c r="E56" s="30"/>
    </row>
    <row r="57" spans="1:5" s="215" customFormat="1" ht="11.25">
      <c r="A57" s="30"/>
      <c r="B57" s="30"/>
      <c r="C57" s="30"/>
      <c r="D57" s="30"/>
      <c r="E57" s="30"/>
    </row>
    <row r="58" spans="1:5" s="215" customFormat="1" ht="11.25">
      <c r="A58" s="30"/>
      <c r="B58" s="30"/>
      <c r="C58" s="30"/>
      <c r="D58" s="30"/>
      <c r="E58" s="30"/>
    </row>
    <row r="59" spans="1:5" s="215" customFormat="1" ht="11.25">
      <c r="A59" s="30"/>
      <c r="B59" s="30"/>
      <c r="C59" s="30"/>
      <c r="D59" s="30"/>
      <c r="E59" s="30"/>
    </row>
    <row r="60" spans="1:5" s="215" customFormat="1" ht="11.25">
      <c r="A60" s="30"/>
      <c r="B60" s="30"/>
      <c r="C60" s="30"/>
      <c r="D60" s="30"/>
      <c r="E60" s="30"/>
    </row>
    <row r="61" spans="1:5" s="215" customFormat="1" ht="11.25">
      <c r="A61" s="30"/>
      <c r="B61" s="30"/>
      <c r="C61" s="30"/>
      <c r="D61" s="30"/>
      <c r="E61" s="30"/>
    </row>
    <row r="62" spans="1:5" s="215" customFormat="1" ht="11.25">
      <c r="A62" s="30"/>
      <c r="B62" s="30"/>
      <c r="C62" s="30"/>
      <c r="D62" s="30"/>
      <c r="E62" s="30"/>
    </row>
    <row r="63" spans="1:5" s="215" customFormat="1" ht="11.25">
      <c r="A63" s="30"/>
      <c r="B63" s="30"/>
      <c r="C63" s="30"/>
      <c r="D63" s="30"/>
      <c r="E63" s="30"/>
    </row>
    <row r="64" spans="1:5" s="215" customFormat="1" ht="11.25">
      <c r="A64" s="30"/>
      <c r="B64" s="30"/>
      <c r="C64" s="30"/>
      <c r="D64" s="30"/>
      <c r="E64" s="30"/>
    </row>
    <row r="65" spans="1:5" s="215" customFormat="1" ht="11.25">
      <c r="A65" s="30"/>
      <c r="B65" s="30"/>
      <c r="C65" s="30"/>
      <c r="D65" s="30"/>
      <c r="E65" s="30"/>
    </row>
    <row r="66" spans="1:5" s="215" customFormat="1" ht="11.25">
      <c r="A66" s="30"/>
      <c r="B66" s="30"/>
      <c r="C66" s="30"/>
      <c r="D66" s="30"/>
      <c r="E66" s="30"/>
    </row>
    <row r="67" spans="1:5" s="215" customFormat="1" ht="11.25">
      <c r="A67" s="30"/>
      <c r="B67" s="30"/>
      <c r="C67" s="30"/>
      <c r="D67" s="30"/>
      <c r="E67" s="30"/>
    </row>
    <row r="68" spans="1:5" s="215" customFormat="1" ht="11.25">
      <c r="A68" s="30"/>
      <c r="B68" s="30"/>
      <c r="C68" s="30"/>
      <c r="D68" s="30"/>
      <c r="E68" s="30"/>
    </row>
    <row r="69" spans="1:5" s="215" customFormat="1" ht="11.25">
      <c r="A69" s="30"/>
      <c r="B69" s="30"/>
      <c r="C69" s="30"/>
      <c r="D69" s="30"/>
      <c r="E69" s="30"/>
    </row>
    <row r="70" spans="1:5" s="215" customFormat="1" ht="11.25">
      <c r="A70" s="30"/>
      <c r="B70" s="30"/>
      <c r="C70" s="30"/>
      <c r="D70" s="30"/>
      <c r="E70" s="30"/>
    </row>
    <row r="71" spans="1:5" s="215" customFormat="1" ht="11.25">
      <c r="A71" s="30"/>
      <c r="B71" s="30"/>
      <c r="C71" s="30"/>
      <c r="D71" s="30"/>
      <c r="E71" s="30"/>
    </row>
    <row r="72" spans="1:5" s="215" customFormat="1" ht="11.25">
      <c r="A72" s="30"/>
      <c r="B72" s="30"/>
      <c r="C72" s="30"/>
      <c r="D72" s="30"/>
      <c r="E72" s="30"/>
    </row>
    <row r="73" spans="1:5" s="215" customFormat="1" ht="11.25">
      <c r="A73" s="30"/>
      <c r="B73" s="30"/>
      <c r="C73" s="30"/>
      <c r="D73" s="30"/>
      <c r="E73" s="30"/>
    </row>
    <row r="74" spans="1:5" s="215" customFormat="1" ht="11.25">
      <c r="A74" s="30"/>
      <c r="B74" s="30"/>
      <c r="C74" s="30"/>
      <c r="D74" s="30"/>
      <c r="E74" s="30"/>
    </row>
    <row r="75" spans="1:5" s="215" customFormat="1" ht="11.25">
      <c r="A75" s="30"/>
      <c r="B75" s="30"/>
      <c r="C75" s="30"/>
      <c r="D75" s="30"/>
      <c r="E75" s="30"/>
    </row>
    <row r="76" spans="1:5" s="215" customFormat="1" ht="11.25">
      <c r="A76" s="30"/>
      <c r="B76" s="30"/>
      <c r="C76" s="30"/>
      <c r="D76" s="30"/>
      <c r="E76" s="30"/>
    </row>
    <row r="77" spans="1:5" s="215" customFormat="1" ht="11.25">
      <c r="A77" s="30"/>
      <c r="B77" s="30"/>
      <c r="C77" s="30"/>
      <c r="D77" s="30"/>
      <c r="E77" s="30"/>
    </row>
    <row r="78" spans="1:5" s="215" customFormat="1" ht="11.25">
      <c r="A78" s="30"/>
      <c r="B78" s="30"/>
      <c r="C78" s="30"/>
      <c r="D78" s="30"/>
      <c r="E78" s="30"/>
    </row>
    <row r="79" spans="1:5" s="215" customFormat="1" ht="11.25">
      <c r="A79" s="30"/>
      <c r="B79" s="30"/>
      <c r="C79" s="30"/>
      <c r="D79" s="30"/>
      <c r="E79" s="30"/>
    </row>
    <row r="80" spans="1:5" s="215" customFormat="1" ht="11.25">
      <c r="A80" s="30"/>
      <c r="B80" s="30"/>
      <c r="C80" s="30"/>
      <c r="D80" s="30"/>
      <c r="E80" s="30"/>
    </row>
    <row r="81" spans="1:5" s="215" customFormat="1" ht="11.25">
      <c r="A81" s="30"/>
      <c r="B81" s="30"/>
      <c r="C81" s="30"/>
      <c r="D81" s="30"/>
      <c r="E81" s="30"/>
    </row>
    <row r="82" spans="1:5" s="215" customFormat="1" ht="11.25">
      <c r="A82" s="30"/>
      <c r="B82" s="30"/>
      <c r="C82" s="30"/>
      <c r="D82" s="30"/>
      <c r="E82" s="30"/>
    </row>
    <row r="83" spans="1:5" s="215" customFormat="1" ht="11.25">
      <c r="A83" s="30"/>
      <c r="B83" s="30"/>
      <c r="C83" s="30"/>
      <c r="D83" s="30"/>
      <c r="E83" s="30"/>
    </row>
    <row r="84" spans="1:5" s="215" customFormat="1" ht="11.25">
      <c r="A84" s="30"/>
      <c r="B84" s="30"/>
      <c r="C84" s="30"/>
      <c r="D84" s="30"/>
      <c r="E84" s="30"/>
    </row>
    <row r="85" spans="1:5" s="215" customFormat="1" ht="11.25">
      <c r="A85" s="30"/>
      <c r="B85" s="30"/>
      <c r="C85" s="30"/>
      <c r="D85" s="30"/>
      <c r="E85" s="30"/>
    </row>
    <row r="86" spans="1:5" s="215" customFormat="1" ht="11.25">
      <c r="A86" s="30"/>
      <c r="B86" s="30"/>
      <c r="C86" s="30"/>
      <c r="D86" s="30"/>
      <c r="E86" s="30"/>
    </row>
    <row r="87" spans="1:5" s="215" customFormat="1" ht="11.25">
      <c r="A87" s="30"/>
      <c r="B87" s="30"/>
      <c r="C87" s="30"/>
      <c r="D87" s="30"/>
      <c r="E87" s="30"/>
    </row>
    <row r="88" spans="1:5" s="215" customFormat="1" ht="11.25">
      <c r="A88" s="30"/>
      <c r="B88" s="30"/>
      <c r="C88" s="30"/>
      <c r="D88" s="30"/>
      <c r="E88" s="30"/>
    </row>
    <row r="89" spans="1:5" s="215" customFormat="1" ht="11.25">
      <c r="A89" s="30"/>
      <c r="B89" s="30"/>
      <c r="C89" s="30"/>
      <c r="D89" s="30"/>
      <c r="E89" s="30"/>
    </row>
    <row r="90" spans="1:5" s="215" customFormat="1" ht="11.25">
      <c r="A90" s="30"/>
      <c r="B90" s="30"/>
      <c r="C90" s="30"/>
      <c r="D90" s="30"/>
      <c r="E90" s="30"/>
    </row>
    <row r="91" spans="1:5" s="215" customFormat="1" ht="11.25">
      <c r="A91" s="30"/>
      <c r="B91" s="30"/>
      <c r="C91" s="30"/>
      <c r="D91" s="30"/>
      <c r="E91" s="30"/>
    </row>
    <row r="92" spans="1:5" s="215" customFormat="1" ht="11.25">
      <c r="A92" s="30"/>
      <c r="B92" s="30"/>
      <c r="C92" s="30"/>
      <c r="D92" s="30"/>
      <c r="E92" s="30"/>
    </row>
    <row r="93" spans="1:5" s="215" customFormat="1" ht="11.25">
      <c r="A93" s="30"/>
      <c r="B93" s="30"/>
      <c r="C93" s="30"/>
      <c r="D93" s="30"/>
      <c r="E93" s="30"/>
    </row>
    <row r="94" spans="1:5" s="215" customFormat="1" ht="11.25">
      <c r="A94" s="30"/>
      <c r="B94" s="30"/>
      <c r="C94" s="30"/>
      <c r="D94" s="30"/>
      <c r="E94" s="30"/>
    </row>
    <row r="95" spans="1:5" s="215" customFormat="1" ht="11.25">
      <c r="A95" s="30"/>
      <c r="B95" s="30"/>
      <c r="C95" s="30"/>
      <c r="D95" s="30"/>
      <c r="E95" s="30"/>
    </row>
    <row r="96" spans="1:5" s="215" customFormat="1" ht="11.25">
      <c r="A96" s="30"/>
      <c r="B96" s="30"/>
      <c r="C96" s="30"/>
      <c r="D96" s="30"/>
      <c r="E96" s="30"/>
    </row>
    <row r="97" spans="1:5" s="215" customFormat="1" ht="11.25">
      <c r="A97" s="30"/>
      <c r="B97" s="30"/>
      <c r="C97" s="30"/>
      <c r="D97" s="30"/>
      <c r="E97" s="30"/>
    </row>
    <row r="98" spans="1:5" s="215" customFormat="1" ht="11.25">
      <c r="A98" s="30"/>
      <c r="B98" s="30"/>
      <c r="C98" s="30"/>
      <c r="D98" s="30"/>
      <c r="E98" s="30"/>
    </row>
    <row r="99" spans="1:5" s="215" customFormat="1" ht="11.25">
      <c r="A99" s="30"/>
      <c r="B99" s="30"/>
      <c r="C99" s="30"/>
      <c r="D99" s="30"/>
      <c r="E99" s="30"/>
    </row>
    <row r="100" spans="1:5" s="215" customFormat="1" ht="11.25">
      <c r="A100" s="30"/>
      <c r="B100" s="30"/>
      <c r="C100" s="30"/>
      <c r="D100" s="30"/>
      <c r="E100" s="30"/>
    </row>
  </sheetData>
  <mergeCells count="7">
    <mergeCell ref="A2:F2"/>
    <mergeCell ref="A3:F3"/>
    <mergeCell ref="A5:A7"/>
    <mergeCell ref="B5:B7"/>
    <mergeCell ref="C6:E6"/>
    <mergeCell ref="C5:E5"/>
    <mergeCell ref="F5:F7"/>
  </mergeCells>
  <phoneticPr fontId="43" type="noConversion"/>
  <printOptions gridLinesSet="0"/>
  <pageMargins left="0.78740157480314965" right="0.78740157480314965" top="1.7716535433070868" bottom="0.78740157480314965" header="0" footer="0"/>
  <pageSetup paperSize="9" scale="88" pageOrder="overThenDown" orientation="portrait" r:id="rId1"/>
  <headerFooter alignWithMargins="0"/>
  <ignoredErrors>
    <ignoredError sqref="C15:C2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4"/>
  <sheetViews>
    <sheetView showGridLines="0" view="pageBreakPreview" workbookViewId="0">
      <selection activeCell="J16" sqref="J16"/>
    </sheetView>
  </sheetViews>
  <sheetFormatPr defaultColWidth="9" defaultRowHeight="14.25"/>
  <cols>
    <col min="1" max="1" width="11.375" style="62" customWidth="1"/>
    <col min="2" max="2" width="13.75" style="62" customWidth="1"/>
    <col min="3" max="3" width="12.75" style="102" customWidth="1"/>
    <col min="4" max="4" width="10.125" style="102" customWidth="1"/>
    <col min="5" max="5" width="11.125" style="102" customWidth="1"/>
    <col min="6" max="6" width="12.375" style="102" customWidth="1"/>
    <col min="7" max="7" width="13.25" style="102" customWidth="1"/>
    <col min="8" max="9" width="12.75" style="103" customWidth="1"/>
    <col min="10" max="10" width="14.25" style="103" customWidth="1"/>
    <col min="11" max="12" width="10.875" style="103" customWidth="1"/>
    <col min="13" max="14" width="14.375" style="103" customWidth="1"/>
    <col min="15" max="16384" width="9" style="103"/>
  </cols>
  <sheetData>
    <row r="1" spans="1:7" s="100" customFormat="1" ht="18" customHeight="1">
      <c r="A1" s="23"/>
      <c r="B1" s="32"/>
      <c r="C1" s="99"/>
      <c r="D1" s="99"/>
      <c r="E1" s="99"/>
      <c r="F1" s="99"/>
      <c r="G1" s="24"/>
    </row>
    <row r="2" spans="1:7" s="60" customFormat="1" ht="18" customHeight="1">
      <c r="A2" s="240" t="s">
        <v>130</v>
      </c>
      <c r="B2" s="240"/>
      <c r="C2" s="240"/>
      <c r="D2" s="240"/>
      <c r="E2" s="240"/>
      <c r="F2" s="240"/>
      <c r="G2" s="240"/>
    </row>
    <row r="3" spans="1:7" s="72" customFormat="1" ht="18" customHeight="1">
      <c r="A3" s="240" t="s">
        <v>241</v>
      </c>
      <c r="B3" s="384"/>
      <c r="C3" s="384"/>
      <c r="D3" s="384"/>
      <c r="E3" s="384"/>
      <c r="F3" s="384"/>
      <c r="G3" s="384"/>
    </row>
    <row r="4" spans="1:7" s="73" customFormat="1" ht="18" customHeight="1" thickBot="1">
      <c r="A4" s="73" t="s">
        <v>88</v>
      </c>
      <c r="G4" s="61" t="s">
        <v>89</v>
      </c>
    </row>
    <row r="5" spans="1:7" s="22" customFormat="1" ht="18" customHeight="1">
      <c r="A5" s="235" t="s">
        <v>240</v>
      </c>
      <c r="B5" s="296" t="s">
        <v>90</v>
      </c>
      <c r="C5" s="385" t="s">
        <v>291</v>
      </c>
      <c r="D5" s="385" t="s">
        <v>144</v>
      </c>
      <c r="E5" s="238" t="s">
        <v>290</v>
      </c>
      <c r="F5" s="239"/>
      <c r="G5" s="239"/>
    </row>
    <row r="6" spans="1:7" s="22" customFormat="1" ht="18" customHeight="1">
      <c r="A6" s="236"/>
      <c r="B6" s="298"/>
      <c r="C6" s="261"/>
      <c r="D6" s="261"/>
      <c r="E6" s="84"/>
      <c r="F6" s="250" t="s">
        <v>238</v>
      </c>
      <c r="G6" s="245" t="s">
        <v>239</v>
      </c>
    </row>
    <row r="7" spans="1:7" s="22" customFormat="1" ht="18" customHeight="1">
      <c r="A7" s="236"/>
      <c r="B7" s="298"/>
      <c r="C7" s="261"/>
      <c r="D7" s="261"/>
      <c r="E7" s="84"/>
      <c r="F7" s="251"/>
      <c r="G7" s="245"/>
    </row>
    <row r="8" spans="1:7" s="22" customFormat="1" ht="18" customHeight="1">
      <c r="A8" s="237"/>
      <c r="B8" s="300"/>
      <c r="C8" s="262"/>
      <c r="D8" s="262"/>
      <c r="E8" s="85"/>
      <c r="F8" s="252"/>
      <c r="G8" s="289"/>
    </row>
    <row r="9" spans="1:7" s="22" customFormat="1" ht="29.25" customHeight="1">
      <c r="A9" s="196">
        <v>2018</v>
      </c>
      <c r="B9" s="191"/>
      <c r="C9" s="76"/>
      <c r="D9" s="76"/>
      <c r="E9" s="57">
        <v>810562</v>
      </c>
      <c r="F9" s="57">
        <v>806725</v>
      </c>
      <c r="G9" s="57">
        <v>3837</v>
      </c>
    </row>
    <row r="10" spans="1:7" s="22" customFormat="1" ht="29.25" customHeight="1">
      <c r="A10" s="196">
        <v>2019</v>
      </c>
      <c r="B10" s="191"/>
      <c r="C10" s="76"/>
      <c r="D10" s="76"/>
      <c r="E10" s="57">
        <v>839298</v>
      </c>
      <c r="F10" s="57">
        <v>831575</v>
      </c>
      <c r="G10" s="57">
        <v>7723</v>
      </c>
    </row>
    <row r="11" spans="1:7" s="22" customFormat="1" ht="29.25" customHeight="1">
      <c r="A11" s="196">
        <v>2020</v>
      </c>
      <c r="B11" s="191"/>
      <c r="C11" s="76"/>
      <c r="D11" s="76"/>
      <c r="E11" s="57">
        <v>713402</v>
      </c>
      <c r="F11" s="57">
        <v>706838</v>
      </c>
      <c r="G11" s="57">
        <v>6564</v>
      </c>
    </row>
    <row r="12" spans="1:7" s="22" customFormat="1" ht="29.25" customHeight="1">
      <c r="A12" s="196">
        <v>2021</v>
      </c>
      <c r="B12" s="191"/>
      <c r="C12" s="76"/>
      <c r="D12" s="76"/>
      <c r="E12" s="57">
        <v>570721</v>
      </c>
      <c r="F12" s="57">
        <v>565470</v>
      </c>
      <c r="G12" s="57">
        <v>5251</v>
      </c>
    </row>
    <row r="13" spans="1:7" s="22" customFormat="1" ht="29.25" customHeight="1">
      <c r="A13" s="193">
        <v>2022</v>
      </c>
      <c r="B13" s="16"/>
      <c r="C13" s="93"/>
      <c r="D13" s="93"/>
      <c r="E13" s="17">
        <f>SUM(F13:G13)</f>
        <v>591127</v>
      </c>
      <c r="F13" s="17">
        <f>SUM(F15:F16)</f>
        <v>587736</v>
      </c>
      <c r="G13" s="17">
        <f>SUM(G15:G16)</f>
        <v>3391</v>
      </c>
    </row>
    <row r="14" spans="1:7" s="22" customFormat="1" ht="18" customHeight="1">
      <c r="A14" s="78"/>
      <c r="B14" s="16"/>
      <c r="C14" s="93"/>
      <c r="D14" s="93"/>
      <c r="E14" s="17"/>
      <c r="F14" s="17"/>
      <c r="G14" s="17"/>
    </row>
    <row r="15" spans="1:7" s="22" customFormat="1" ht="30" customHeight="1">
      <c r="A15" s="206" t="s">
        <v>32</v>
      </c>
      <c r="B15" s="206" t="s">
        <v>33</v>
      </c>
      <c r="C15" s="206" t="s">
        <v>292</v>
      </c>
      <c r="D15" s="207">
        <v>8.8999999999999996E-2</v>
      </c>
      <c r="E15" s="132">
        <f>SUM(F15:G15)</f>
        <v>391038</v>
      </c>
      <c r="F15" s="229">
        <v>388612</v>
      </c>
      <c r="G15" s="229">
        <v>2426</v>
      </c>
    </row>
    <row r="16" spans="1:7" s="22" customFormat="1" ht="30" customHeight="1" thickBot="1">
      <c r="A16" s="208" t="s">
        <v>34</v>
      </c>
      <c r="B16" s="206" t="s">
        <v>35</v>
      </c>
      <c r="C16" s="206" t="s">
        <v>293</v>
      </c>
      <c r="D16" s="207">
        <v>0.13700000000000001</v>
      </c>
      <c r="E16" s="132">
        <f>SUM(F16:G16)</f>
        <v>200089</v>
      </c>
      <c r="F16" s="229">
        <v>199124</v>
      </c>
      <c r="G16" s="229">
        <v>965</v>
      </c>
    </row>
    <row r="17" spans="1:7" s="29" customFormat="1" ht="12.75" customHeight="1">
      <c r="A17" s="157" t="s">
        <v>195</v>
      </c>
      <c r="B17" s="174"/>
      <c r="C17" s="172"/>
      <c r="D17" s="172"/>
      <c r="E17" s="172"/>
      <c r="F17" s="172"/>
      <c r="G17" s="175" t="s">
        <v>199</v>
      </c>
    </row>
    <row r="18" spans="1:7" s="29" customFormat="1" ht="57.75" customHeight="1">
      <c r="A18" s="383" t="s">
        <v>30</v>
      </c>
      <c r="B18" s="383"/>
      <c r="C18" s="383"/>
      <c r="D18" s="383"/>
      <c r="E18" s="383"/>
      <c r="F18" s="383"/>
      <c r="G18" s="383"/>
    </row>
    <row r="19" spans="1:7" s="98" customFormat="1" ht="11.25">
      <c r="A19" s="30"/>
      <c r="B19" s="30"/>
      <c r="C19" s="30"/>
      <c r="D19" s="30"/>
      <c r="E19" s="30"/>
      <c r="F19" s="30"/>
      <c r="G19" s="30"/>
    </row>
    <row r="20" spans="1:7" s="98" customFormat="1" ht="11.25">
      <c r="A20" s="30"/>
      <c r="B20" s="30"/>
      <c r="C20" s="30"/>
      <c r="D20" s="30"/>
      <c r="E20" s="30"/>
      <c r="F20" s="30"/>
      <c r="G20" s="30"/>
    </row>
    <row r="21" spans="1:7" s="98" customFormat="1" ht="11.25">
      <c r="A21" s="30"/>
      <c r="B21" s="30"/>
      <c r="C21" s="30"/>
      <c r="D21" s="30"/>
      <c r="E21" s="30"/>
      <c r="F21" s="30"/>
      <c r="G21" s="30"/>
    </row>
    <row r="22" spans="1:7" s="98" customFormat="1" ht="11.25">
      <c r="A22" s="30"/>
      <c r="B22" s="30"/>
      <c r="C22" s="30"/>
      <c r="D22" s="30"/>
      <c r="E22" s="30"/>
      <c r="F22" s="30"/>
      <c r="G22" s="30"/>
    </row>
    <row r="23" spans="1:7" s="98" customFormat="1" ht="11.25">
      <c r="A23" s="30"/>
      <c r="B23" s="30"/>
      <c r="C23" s="30"/>
      <c r="D23" s="30"/>
      <c r="E23" s="30"/>
      <c r="F23" s="30"/>
      <c r="G23" s="30"/>
    </row>
    <row r="24" spans="1:7" s="98" customFormat="1" ht="11.25">
      <c r="A24" s="30"/>
      <c r="B24" s="30"/>
      <c r="C24" s="30"/>
      <c r="D24" s="30"/>
      <c r="E24" s="30"/>
      <c r="F24" s="30"/>
      <c r="G24" s="30"/>
    </row>
    <row r="25" spans="1:7" s="98" customFormat="1" ht="11.25">
      <c r="A25" s="30"/>
      <c r="B25" s="30"/>
      <c r="C25" s="30"/>
      <c r="D25" s="30"/>
      <c r="E25" s="30"/>
      <c r="F25" s="30"/>
      <c r="G25" s="30"/>
    </row>
    <row r="26" spans="1:7" s="98" customFormat="1" ht="11.25">
      <c r="A26" s="30"/>
      <c r="B26" s="30"/>
      <c r="C26" s="30"/>
      <c r="D26" s="30"/>
      <c r="E26" s="30"/>
      <c r="F26" s="30"/>
      <c r="G26" s="30"/>
    </row>
    <row r="27" spans="1:7" s="98" customFormat="1" ht="11.25">
      <c r="A27" s="30"/>
      <c r="B27" s="30"/>
      <c r="C27" s="30"/>
      <c r="D27" s="30"/>
      <c r="E27" s="30"/>
      <c r="F27" s="30"/>
      <c r="G27" s="30"/>
    </row>
    <row r="28" spans="1:7" s="98" customFormat="1" ht="11.25">
      <c r="A28" s="30"/>
      <c r="B28" s="30"/>
      <c r="C28" s="30"/>
      <c r="D28" s="30"/>
      <c r="E28" s="30"/>
      <c r="F28" s="30"/>
      <c r="G28" s="30"/>
    </row>
    <row r="29" spans="1:7" s="98" customFormat="1" ht="11.25">
      <c r="A29" s="30"/>
      <c r="B29" s="30"/>
      <c r="C29" s="30"/>
      <c r="D29" s="30"/>
      <c r="E29" s="30"/>
      <c r="F29" s="30"/>
      <c r="G29" s="30"/>
    </row>
    <row r="30" spans="1:7" s="98" customFormat="1" ht="11.25">
      <c r="A30" s="30"/>
      <c r="B30" s="30"/>
      <c r="C30" s="30"/>
      <c r="D30" s="30"/>
      <c r="E30" s="30"/>
      <c r="F30" s="30"/>
      <c r="G30" s="30"/>
    </row>
    <row r="31" spans="1:7" s="98" customFormat="1" ht="11.25">
      <c r="A31" s="30"/>
      <c r="B31" s="30"/>
      <c r="C31" s="30"/>
      <c r="D31" s="30"/>
      <c r="E31" s="30"/>
      <c r="F31" s="30"/>
      <c r="G31" s="30"/>
    </row>
    <row r="32" spans="1:7" s="98" customFormat="1" ht="11.25">
      <c r="A32" s="30"/>
      <c r="B32" s="30"/>
      <c r="C32" s="30"/>
      <c r="D32" s="30"/>
      <c r="E32" s="30"/>
      <c r="F32" s="30"/>
      <c r="G32" s="30"/>
    </row>
    <row r="33" spans="1:7" s="98" customFormat="1" ht="11.25">
      <c r="A33" s="30"/>
      <c r="B33" s="30"/>
      <c r="C33" s="30"/>
      <c r="D33" s="30"/>
      <c r="E33" s="30"/>
      <c r="F33" s="30"/>
      <c r="G33" s="30"/>
    </row>
    <row r="34" spans="1:7" s="98" customFormat="1" ht="11.25">
      <c r="A34" s="30"/>
      <c r="B34" s="30"/>
      <c r="C34" s="30"/>
      <c r="D34" s="30"/>
      <c r="E34" s="30"/>
      <c r="F34" s="30"/>
      <c r="G34" s="30"/>
    </row>
    <row r="35" spans="1:7" s="98" customFormat="1" ht="11.25">
      <c r="A35" s="30"/>
      <c r="B35" s="30"/>
      <c r="C35" s="30"/>
      <c r="D35" s="30"/>
      <c r="E35" s="30"/>
      <c r="F35" s="30"/>
      <c r="G35" s="30"/>
    </row>
    <row r="36" spans="1:7" s="98" customFormat="1" ht="11.25">
      <c r="A36" s="30"/>
      <c r="B36" s="30"/>
      <c r="C36" s="30"/>
      <c r="D36" s="30"/>
      <c r="E36" s="30"/>
      <c r="F36" s="30"/>
      <c r="G36" s="30"/>
    </row>
    <row r="37" spans="1:7" s="98" customFormat="1" ht="11.25">
      <c r="A37" s="30"/>
      <c r="B37" s="30"/>
      <c r="C37" s="30"/>
      <c r="D37" s="30"/>
      <c r="E37" s="30"/>
      <c r="F37" s="30"/>
      <c r="G37" s="30"/>
    </row>
    <row r="38" spans="1:7" s="98" customFormat="1" ht="11.25">
      <c r="A38" s="30"/>
      <c r="B38" s="30"/>
      <c r="C38" s="30"/>
      <c r="D38" s="30"/>
      <c r="E38" s="30"/>
      <c r="F38" s="30"/>
      <c r="G38" s="30"/>
    </row>
    <row r="39" spans="1:7" s="98" customFormat="1" ht="11.25">
      <c r="A39" s="30"/>
      <c r="B39" s="30"/>
      <c r="C39" s="30"/>
      <c r="D39" s="30"/>
      <c r="E39" s="30"/>
      <c r="F39" s="30"/>
      <c r="G39" s="30"/>
    </row>
    <row r="40" spans="1:7" s="98" customFormat="1" ht="11.25">
      <c r="A40" s="30"/>
      <c r="B40" s="30"/>
      <c r="C40" s="30"/>
      <c r="D40" s="30"/>
      <c r="E40" s="30"/>
      <c r="F40" s="30"/>
      <c r="G40" s="30"/>
    </row>
    <row r="41" spans="1:7" s="98" customFormat="1" ht="11.25">
      <c r="A41" s="30"/>
      <c r="B41" s="30"/>
      <c r="C41" s="30"/>
      <c r="D41" s="30"/>
      <c r="E41" s="30"/>
      <c r="F41" s="30"/>
      <c r="G41" s="30"/>
    </row>
    <row r="42" spans="1:7" s="98" customFormat="1" ht="11.25">
      <c r="A42" s="30"/>
      <c r="B42" s="30"/>
      <c r="C42" s="30"/>
      <c r="D42" s="30"/>
      <c r="E42" s="30"/>
      <c r="F42" s="30"/>
      <c r="G42" s="30"/>
    </row>
    <row r="43" spans="1:7" s="98" customFormat="1" ht="11.25">
      <c r="A43" s="30"/>
      <c r="B43" s="30"/>
      <c r="C43" s="30"/>
      <c r="D43" s="30"/>
      <c r="E43" s="30"/>
      <c r="F43" s="30"/>
      <c r="G43" s="30"/>
    </row>
    <row r="44" spans="1:7" s="98" customFormat="1" ht="11.25">
      <c r="A44" s="30"/>
      <c r="B44" s="30"/>
      <c r="C44" s="30"/>
      <c r="D44" s="30"/>
      <c r="E44" s="30"/>
      <c r="F44" s="30"/>
      <c r="G44" s="30"/>
    </row>
    <row r="45" spans="1:7" s="98" customFormat="1" ht="11.25">
      <c r="A45" s="30"/>
      <c r="B45" s="30"/>
      <c r="C45" s="30"/>
      <c r="D45" s="30"/>
      <c r="E45" s="30"/>
      <c r="F45" s="30"/>
      <c r="G45" s="30"/>
    </row>
    <row r="46" spans="1:7" s="98" customFormat="1" ht="11.25">
      <c r="A46" s="30"/>
      <c r="B46" s="30"/>
      <c r="C46" s="30"/>
      <c r="D46" s="30"/>
      <c r="E46" s="30"/>
      <c r="F46" s="30"/>
      <c r="G46" s="30"/>
    </row>
    <row r="47" spans="1:7" s="98" customFormat="1" ht="11.25">
      <c r="A47" s="30"/>
      <c r="B47" s="30"/>
      <c r="C47" s="30"/>
      <c r="D47" s="30"/>
      <c r="E47" s="30"/>
      <c r="F47" s="30"/>
      <c r="G47" s="30"/>
    </row>
    <row r="48" spans="1:7" s="98" customFormat="1" ht="11.25">
      <c r="A48" s="30"/>
      <c r="B48" s="30"/>
      <c r="C48" s="30"/>
      <c r="D48" s="30"/>
      <c r="E48" s="30"/>
      <c r="F48" s="30"/>
      <c r="G48" s="30"/>
    </row>
    <row r="49" spans="1:7" s="98" customFormat="1" ht="11.25">
      <c r="A49" s="30"/>
      <c r="B49" s="30"/>
      <c r="C49" s="30"/>
      <c r="D49" s="30"/>
      <c r="E49" s="30"/>
      <c r="F49" s="30"/>
      <c r="G49" s="30"/>
    </row>
    <row r="50" spans="1:7" s="98" customFormat="1" ht="11.25">
      <c r="A50" s="30"/>
      <c r="B50" s="30"/>
      <c r="C50" s="30"/>
      <c r="D50" s="30"/>
      <c r="E50" s="30"/>
      <c r="F50" s="30"/>
      <c r="G50" s="30"/>
    </row>
    <row r="51" spans="1:7" s="98" customFormat="1" ht="11.25">
      <c r="A51" s="30"/>
      <c r="B51" s="30"/>
      <c r="C51" s="30"/>
      <c r="D51" s="30"/>
      <c r="E51" s="30"/>
      <c r="F51" s="30"/>
      <c r="G51" s="30"/>
    </row>
    <row r="52" spans="1:7" s="98" customFormat="1" ht="11.25">
      <c r="A52" s="30"/>
      <c r="B52" s="30"/>
      <c r="C52" s="30"/>
      <c r="D52" s="30"/>
      <c r="E52" s="30"/>
      <c r="F52" s="30"/>
      <c r="G52" s="30"/>
    </row>
    <row r="53" spans="1:7" s="98" customFormat="1" ht="11.25">
      <c r="A53" s="30"/>
      <c r="B53" s="30"/>
      <c r="C53" s="30"/>
      <c r="D53" s="30"/>
      <c r="E53" s="30"/>
      <c r="F53" s="30"/>
      <c r="G53" s="30"/>
    </row>
    <row r="54" spans="1:7" s="98" customFormat="1" ht="11.25">
      <c r="A54" s="30"/>
      <c r="B54" s="30"/>
      <c r="C54" s="30"/>
      <c r="D54" s="30"/>
      <c r="E54" s="30"/>
      <c r="F54" s="30"/>
      <c r="G54" s="30"/>
    </row>
    <row r="55" spans="1:7" s="98" customFormat="1" ht="11.25">
      <c r="A55" s="30"/>
      <c r="B55" s="30"/>
      <c r="C55" s="30"/>
      <c r="D55" s="30"/>
      <c r="E55" s="30"/>
      <c r="F55" s="30"/>
      <c r="G55" s="30"/>
    </row>
    <row r="56" spans="1:7" s="98" customFormat="1" ht="11.25">
      <c r="A56" s="30"/>
      <c r="B56" s="30"/>
      <c r="C56" s="30"/>
      <c r="D56" s="30"/>
      <c r="E56" s="30"/>
      <c r="F56" s="30"/>
      <c r="G56" s="30"/>
    </row>
    <row r="57" spans="1:7" s="98" customFormat="1" ht="11.25">
      <c r="A57" s="30"/>
      <c r="B57" s="30"/>
      <c r="C57" s="30"/>
      <c r="D57" s="30"/>
      <c r="E57" s="30"/>
      <c r="F57" s="30"/>
      <c r="G57" s="30"/>
    </row>
    <row r="58" spans="1:7" s="98" customFormat="1" ht="11.25">
      <c r="A58" s="30"/>
      <c r="B58" s="30"/>
      <c r="C58" s="30"/>
      <c r="D58" s="30"/>
      <c r="E58" s="30"/>
      <c r="F58" s="30"/>
      <c r="G58" s="30"/>
    </row>
    <row r="59" spans="1:7" s="98" customFormat="1" ht="11.25">
      <c r="A59" s="30"/>
      <c r="B59" s="30"/>
      <c r="C59" s="30"/>
      <c r="D59" s="30"/>
      <c r="E59" s="30"/>
      <c r="F59" s="30"/>
      <c r="G59" s="30"/>
    </row>
    <row r="60" spans="1:7" s="98" customFormat="1" ht="11.25">
      <c r="A60" s="30"/>
      <c r="B60" s="30"/>
      <c r="C60" s="30"/>
      <c r="D60" s="30"/>
      <c r="E60" s="30"/>
      <c r="F60" s="30"/>
      <c r="G60" s="30"/>
    </row>
    <row r="61" spans="1:7" s="98" customFormat="1" ht="11.25">
      <c r="A61" s="30"/>
      <c r="B61" s="30"/>
      <c r="C61" s="30"/>
      <c r="D61" s="30"/>
      <c r="E61" s="30"/>
      <c r="F61" s="30"/>
      <c r="G61" s="30"/>
    </row>
    <row r="62" spans="1:7" s="98" customFormat="1" ht="11.25">
      <c r="A62" s="30"/>
      <c r="B62" s="30"/>
      <c r="C62" s="30"/>
      <c r="D62" s="30"/>
      <c r="E62" s="30"/>
      <c r="F62" s="30"/>
      <c r="G62" s="30"/>
    </row>
    <row r="63" spans="1:7" s="98" customFormat="1" ht="11.25">
      <c r="A63" s="30"/>
      <c r="B63" s="30"/>
      <c r="C63" s="30"/>
      <c r="D63" s="30"/>
      <c r="E63" s="30"/>
      <c r="F63" s="30"/>
      <c r="G63" s="30"/>
    </row>
    <row r="64" spans="1:7" s="98" customFormat="1" ht="11.25">
      <c r="A64" s="30"/>
      <c r="B64" s="30"/>
      <c r="C64" s="30"/>
      <c r="D64" s="30"/>
      <c r="E64" s="30"/>
      <c r="F64" s="30"/>
      <c r="G64" s="30"/>
    </row>
    <row r="65" spans="1:7" s="98" customFormat="1" ht="11.25">
      <c r="A65" s="30"/>
      <c r="B65" s="30"/>
      <c r="C65" s="30"/>
      <c r="D65" s="30"/>
      <c r="E65" s="30"/>
      <c r="F65" s="30"/>
      <c r="G65" s="30"/>
    </row>
    <row r="66" spans="1:7" s="98" customFormat="1" ht="11.25">
      <c r="A66" s="30"/>
      <c r="B66" s="30"/>
      <c r="C66" s="30"/>
      <c r="D66" s="30"/>
      <c r="E66" s="30"/>
      <c r="F66" s="30"/>
      <c r="G66" s="30"/>
    </row>
    <row r="67" spans="1:7" s="98" customFormat="1" ht="11.25">
      <c r="A67" s="30"/>
      <c r="B67" s="30"/>
      <c r="C67" s="30"/>
      <c r="D67" s="30"/>
      <c r="E67" s="30"/>
      <c r="F67" s="30"/>
      <c r="G67" s="30"/>
    </row>
    <row r="68" spans="1:7" s="98" customFormat="1" ht="11.25">
      <c r="A68" s="30"/>
      <c r="B68" s="30"/>
      <c r="C68" s="30"/>
      <c r="D68" s="30"/>
      <c r="E68" s="30"/>
      <c r="F68" s="30"/>
      <c r="G68" s="30"/>
    </row>
    <row r="69" spans="1:7" s="98" customFormat="1" ht="11.25">
      <c r="A69" s="30"/>
      <c r="B69" s="30"/>
      <c r="C69" s="30"/>
      <c r="D69" s="30"/>
      <c r="E69" s="30"/>
      <c r="F69" s="30"/>
      <c r="G69" s="30"/>
    </row>
    <row r="70" spans="1:7" s="98" customFormat="1" ht="11.25">
      <c r="A70" s="30"/>
      <c r="B70" s="30"/>
      <c r="C70" s="30"/>
      <c r="D70" s="30"/>
      <c r="E70" s="30"/>
      <c r="F70" s="30"/>
      <c r="G70" s="30"/>
    </row>
    <row r="71" spans="1:7" s="98" customFormat="1" ht="11.25">
      <c r="A71" s="30"/>
      <c r="B71" s="30"/>
      <c r="C71" s="30"/>
      <c r="D71" s="30"/>
      <c r="E71" s="30"/>
      <c r="F71" s="30"/>
      <c r="G71" s="30"/>
    </row>
    <row r="72" spans="1:7" s="98" customFormat="1" ht="11.25">
      <c r="A72" s="30"/>
      <c r="B72" s="30"/>
      <c r="C72" s="30"/>
      <c r="D72" s="30"/>
      <c r="E72" s="30"/>
      <c r="F72" s="30"/>
      <c r="G72" s="30"/>
    </row>
    <row r="73" spans="1:7" s="98" customFormat="1" ht="11.25">
      <c r="A73" s="30"/>
      <c r="B73" s="30"/>
      <c r="C73" s="30"/>
      <c r="D73" s="30"/>
      <c r="E73" s="30"/>
      <c r="F73" s="30"/>
      <c r="G73" s="30"/>
    </row>
    <row r="74" spans="1:7" s="98" customFormat="1" ht="11.25">
      <c r="A74" s="30"/>
      <c r="B74" s="30"/>
      <c r="C74" s="30"/>
      <c r="D74" s="30"/>
      <c r="E74" s="30"/>
      <c r="F74" s="30"/>
      <c r="G74" s="30"/>
    </row>
  </sheetData>
  <mergeCells count="10">
    <mergeCell ref="A18:G18"/>
    <mergeCell ref="A2:G2"/>
    <mergeCell ref="A3:G3"/>
    <mergeCell ref="A5:A8"/>
    <mergeCell ref="B5:B8"/>
    <mergeCell ref="C5:C8"/>
    <mergeCell ref="D5:D8"/>
    <mergeCell ref="E5:G5"/>
    <mergeCell ref="F6:F8"/>
    <mergeCell ref="G6:G8"/>
  </mergeCells>
  <phoneticPr fontId="43" type="noConversion"/>
  <printOptions gridLinesSet="0"/>
  <pageMargins left="0.78740157480314965" right="0.78740157480314965" top="1.7716535433070868" bottom="0.78740157480314965" header="0" footer="0"/>
  <pageSetup paperSize="9" scale="88"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6" customWidth="1"/>
    <col min="2" max="2" width="1.125" style="6" customWidth="1"/>
    <col min="3" max="3" width="28.125" style="6" customWidth="1"/>
    <col min="4" max="16384" width="8" style="6"/>
  </cols>
  <sheetData>
    <row r="1" spans="1:3">
      <c r="A1" s="5" t="s">
        <v>37</v>
      </c>
    </row>
    <row r="2" spans="1:3" ht="13.5" thickBot="1">
      <c r="A2" s="5" t="s">
        <v>38</v>
      </c>
    </row>
    <row r="3" spans="1:3" ht="13.5" thickBot="1">
      <c r="A3" s="7" t="s">
        <v>39</v>
      </c>
      <c r="C3" s="8" t="s">
        <v>40</v>
      </c>
    </row>
    <row r="4" spans="1:3">
      <c r="A4" s="7">
        <v>3</v>
      </c>
    </row>
    <row r="6" spans="1:3" ht="13.5" thickBot="1"/>
    <row r="7" spans="1:3">
      <c r="A7" s="9" t="s">
        <v>41</v>
      </c>
    </row>
    <row r="8" spans="1:3">
      <c r="A8" s="10" t="s">
        <v>42</v>
      </c>
    </row>
    <row r="9" spans="1:3">
      <c r="A9" s="11" t="s">
        <v>43</v>
      </c>
    </row>
    <row r="10" spans="1:3">
      <c r="A10" s="10" t="s">
        <v>44</v>
      </c>
    </row>
    <row r="11" spans="1:3" ht="13.5" thickBot="1">
      <c r="A11" s="12" t="s">
        <v>45</v>
      </c>
    </row>
    <row r="13" spans="1:3" ht="13.5" thickBot="1"/>
    <row r="14" spans="1:3" ht="13.5" thickBot="1">
      <c r="A14" s="8" t="s">
        <v>46</v>
      </c>
    </row>
    <row r="16" spans="1:3" ht="13.5" thickBot="1"/>
    <row r="17" spans="1:3" ht="13.5" thickBot="1">
      <c r="C17" s="8" t="s">
        <v>47</v>
      </c>
    </row>
    <row r="20" spans="1:3">
      <c r="A20" s="13" t="s">
        <v>48</v>
      </c>
    </row>
    <row r="26" spans="1:3" ht="13.5" thickBot="1">
      <c r="C26" s="14" t="s">
        <v>49</v>
      </c>
    </row>
  </sheetData>
  <sheetProtection password="8863" sheet="1" objects="1"/>
  <phoneticPr fontId="3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0"/>
  <sheetViews>
    <sheetView showGridLines="0" view="pageBreakPreview" zoomScaleSheetLayoutView="100" workbookViewId="0">
      <selection activeCell="C6" sqref="C6:C8"/>
    </sheetView>
  </sheetViews>
  <sheetFormatPr defaultColWidth="9" defaultRowHeight="14.25"/>
  <cols>
    <col min="1" max="1" width="9.875" style="62" customWidth="1"/>
    <col min="2" max="9" width="10.625" style="102" customWidth="1"/>
    <col min="10" max="10" width="8.75" style="62" customWidth="1"/>
    <col min="11" max="18" width="10.625" style="102" customWidth="1"/>
    <col min="19" max="25" width="11.625" style="102" customWidth="1"/>
    <col min="26" max="26" width="8.625" style="62" customWidth="1"/>
    <col min="27" max="27" width="11.125" style="103" customWidth="1"/>
    <col min="28" max="16384" width="9" style="103"/>
  </cols>
  <sheetData>
    <row r="1" spans="1:27" s="100" customFormat="1" ht="18" customHeight="1">
      <c r="A1" s="23"/>
      <c r="B1" s="99"/>
      <c r="C1" s="99"/>
      <c r="D1" s="99"/>
      <c r="E1" s="99"/>
      <c r="F1" s="99"/>
      <c r="G1" s="24"/>
      <c r="H1" s="99"/>
      <c r="I1" s="99"/>
      <c r="J1" s="23"/>
      <c r="K1" s="99"/>
      <c r="L1" s="99"/>
      <c r="M1" s="99"/>
      <c r="N1" s="24"/>
      <c r="O1" s="23"/>
      <c r="P1" s="99"/>
      <c r="Q1" s="99"/>
      <c r="R1" s="99"/>
      <c r="S1" s="99"/>
      <c r="T1" s="99"/>
      <c r="U1" s="99"/>
      <c r="V1" s="99"/>
      <c r="W1" s="99"/>
      <c r="X1" s="99"/>
      <c r="Y1" s="24"/>
      <c r="Z1" s="24"/>
    </row>
    <row r="2" spans="1:27" s="156" customFormat="1" ht="18" customHeight="1">
      <c r="A2" s="240" t="s">
        <v>75</v>
      </c>
      <c r="B2" s="240"/>
      <c r="C2" s="240"/>
      <c r="D2" s="240"/>
      <c r="E2" s="240"/>
      <c r="F2" s="240"/>
      <c r="G2" s="240"/>
      <c r="H2" s="240"/>
      <c r="I2" s="240"/>
      <c r="J2" s="240" t="s">
        <v>76</v>
      </c>
      <c r="K2" s="240"/>
      <c r="L2" s="240"/>
      <c r="M2" s="240"/>
      <c r="N2" s="240"/>
      <c r="O2" s="240"/>
      <c r="P2" s="240"/>
      <c r="Q2" s="240"/>
      <c r="R2" s="240"/>
      <c r="S2" s="240" t="s">
        <v>244</v>
      </c>
      <c r="T2" s="240"/>
      <c r="U2" s="240"/>
      <c r="V2" s="240"/>
      <c r="W2" s="240"/>
      <c r="X2" s="240"/>
      <c r="Y2" s="240"/>
      <c r="Z2" s="240"/>
      <c r="AA2" s="152"/>
    </row>
    <row r="3" spans="1:27" s="156" customFormat="1" ht="18" customHeight="1">
      <c r="A3" s="240" t="s">
        <v>245</v>
      </c>
      <c r="B3" s="240"/>
      <c r="C3" s="240"/>
      <c r="D3" s="240"/>
      <c r="E3" s="240"/>
      <c r="F3" s="240"/>
      <c r="G3" s="240"/>
      <c r="H3" s="240"/>
      <c r="I3" s="240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240"/>
      <c r="V3" s="240"/>
      <c r="W3" s="240"/>
      <c r="X3" s="240"/>
      <c r="Y3" s="240"/>
      <c r="Z3" s="155"/>
    </row>
    <row r="4" spans="1:27" s="73" customFormat="1" ht="18" customHeight="1" thickBot="1">
      <c r="A4" s="73" t="s">
        <v>0</v>
      </c>
      <c r="I4" s="61" t="s">
        <v>65</v>
      </c>
      <c r="J4" s="73" t="s">
        <v>0</v>
      </c>
      <c r="Y4" s="61"/>
      <c r="Z4" s="61" t="s">
        <v>65</v>
      </c>
    </row>
    <row r="5" spans="1:27" s="98" customFormat="1" ht="26.25" customHeight="1">
      <c r="A5" s="235" t="s">
        <v>294</v>
      </c>
      <c r="B5" s="249" t="s">
        <v>151</v>
      </c>
      <c r="C5" s="234"/>
      <c r="D5" s="234"/>
      <c r="E5" s="234"/>
      <c r="F5" s="238" t="s">
        <v>242</v>
      </c>
      <c r="G5" s="239"/>
      <c r="H5" s="239"/>
      <c r="I5" s="239"/>
      <c r="J5" s="235" t="s">
        <v>295</v>
      </c>
      <c r="K5" s="233" t="s">
        <v>162</v>
      </c>
      <c r="L5" s="234"/>
      <c r="M5" s="234"/>
      <c r="N5" s="234"/>
      <c r="O5" s="233" t="s">
        <v>163</v>
      </c>
      <c r="P5" s="234"/>
      <c r="Q5" s="234"/>
      <c r="R5" s="248"/>
      <c r="S5" s="239" t="s">
        <v>243</v>
      </c>
      <c r="T5" s="239"/>
      <c r="U5" s="239"/>
      <c r="V5" s="249"/>
      <c r="W5" s="239" t="s">
        <v>66</v>
      </c>
      <c r="X5" s="239"/>
      <c r="Y5" s="239"/>
      <c r="Z5" s="230" t="s">
        <v>296</v>
      </c>
    </row>
    <row r="6" spans="1:27" s="98" customFormat="1" ht="18" customHeight="1">
      <c r="A6" s="236"/>
      <c r="B6" s="253"/>
      <c r="C6" s="244" t="s">
        <v>213</v>
      </c>
      <c r="D6" s="244" t="s">
        <v>214</v>
      </c>
      <c r="E6" s="244" t="s">
        <v>215</v>
      </c>
      <c r="F6" s="241"/>
      <c r="G6" s="244" t="s">
        <v>213</v>
      </c>
      <c r="H6" s="250" t="s">
        <v>214</v>
      </c>
      <c r="I6" s="245" t="s">
        <v>215</v>
      </c>
      <c r="J6" s="236"/>
      <c r="K6" s="241"/>
      <c r="L6" s="244" t="s">
        <v>213</v>
      </c>
      <c r="M6" s="250" t="s">
        <v>214</v>
      </c>
      <c r="N6" s="244" t="s">
        <v>215</v>
      </c>
      <c r="O6" s="241"/>
      <c r="P6" s="244" t="s">
        <v>213</v>
      </c>
      <c r="Q6" s="250" t="s">
        <v>214</v>
      </c>
      <c r="R6" s="245" t="s">
        <v>215</v>
      </c>
      <c r="S6" s="253"/>
      <c r="T6" s="244" t="s">
        <v>213</v>
      </c>
      <c r="U6" s="250" t="s">
        <v>214</v>
      </c>
      <c r="V6" s="244" t="s">
        <v>215</v>
      </c>
      <c r="W6" s="253"/>
      <c r="X6" s="244" t="s">
        <v>213</v>
      </c>
      <c r="Y6" s="254" t="s">
        <v>214</v>
      </c>
      <c r="Z6" s="231"/>
    </row>
    <row r="7" spans="1:27" s="98" customFormat="1" ht="12" customHeight="1">
      <c r="A7" s="236"/>
      <c r="B7" s="251"/>
      <c r="C7" s="242"/>
      <c r="D7" s="242"/>
      <c r="E7" s="242"/>
      <c r="F7" s="242"/>
      <c r="G7" s="242"/>
      <c r="H7" s="251"/>
      <c r="I7" s="246"/>
      <c r="J7" s="236"/>
      <c r="K7" s="242"/>
      <c r="L7" s="242"/>
      <c r="M7" s="251"/>
      <c r="N7" s="242"/>
      <c r="O7" s="242"/>
      <c r="P7" s="242"/>
      <c r="Q7" s="251"/>
      <c r="R7" s="246"/>
      <c r="S7" s="251"/>
      <c r="T7" s="242"/>
      <c r="U7" s="251"/>
      <c r="V7" s="242"/>
      <c r="W7" s="251"/>
      <c r="X7" s="242"/>
      <c r="Y7" s="255"/>
      <c r="Z7" s="231"/>
    </row>
    <row r="8" spans="1:27" s="98" customFormat="1" ht="6.75" customHeight="1">
      <c r="A8" s="237"/>
      <c r="B8" s="252"/>
      <c r="C8" s="243"/>
      <c r="D8" s="243"/>
      <c r="E8" s="243"/>
      <c r="F8" s="243"/>
      <c r="G8" s="243"/>
      <c r="H8" s="252"/>
      <c r="I8" s="247"/>
      <c r="J8" s="237"/>
      <c r="K8" s="243"/>
      <c r="L8" s="243"/>
      <c r="M8" s="252"/>
      <c r="N8" s="243"/>
      <c r="O8" s="243"/>
      <c r="P8" s="243"/>
      <c r="Q8" s="252"/>
      <c r="R8" s="247"/>
      <c r="S8" s="252"/>
      <c r="T8" s="243"/>
      <c r="U8" s="252"/>
      <c r="V8" s="243"/>
      <c r="W8" s="252"/>
      <c r="X8" s="243"/>
      <c r="Y8" s="256"/>
      <c r="Z8" s="232"/>
    </row>
    <row r="9" spans="1:27" s="201" customFormat="1" ht="24.95" customHeight="1">
      <c r="A9" s="198">
        <v>2018</v>
      </c>
      <c r="B9" s="199">
        <v>17541</v>
      </c>
      <c r="C9" s="199">
        <v>194</v>
      </c>
      <c r="D9" s="199">
        <v>17144</v>
      </c>
      <c r="E9" s="199">
        <v>203</v>
      </c>
      <c r="F9" s="199">
        <v>10193</v>
      </c>
      <c r="G9" s="199">
        <v>85</v>
      </c>
      <c r="H9" s="199">
        <v>10038</v>
      </c>
      <c r="I9" s="199">
        <v>70</v>
      </c>
      <c r="J9" s="198">
        <v>2018</v>
      </c>
      <c r="K9" s="199">
        <v>580</v>
      </c>
      <c r="L9" s="199">
        <v>42</v>
      </c>
      <c r="M9" s="199">
        <v>500</v>
      </c>
      <c r="N9" s="199">
        <v>38</v>
      </c>
      <c r="O9" s="199">
        <v>6719</v>
      </c>
      <c r="P9" s="199">
        <v>65</v>
      </c>
      <c r="Q9" s="199">
        <v>6569</v>
      </c>
      <c r="R9" s="199">
        <v>85</v>
      </c>
      <c r="S9" s="199">
        <v>49</v>
      </c>
      <c r="T9" s="199">
        <v>2</v>
      </c>
      <c r="U9" s="199">
        <v>37</v>
      </c>
      <c r="V9" s="199">
        <v>10</v>
      </c>
      <c r="W9" s="199">
        <v>2980</v>
      </c>
      <c r="X9" s="199">
        <v>94</v>
      </c>
      <c r="Y9" s="200">
        <v>2886</v>
      </c>
      <c r="Z9" s="198">
        <v>2018</v>
      </c>
    </row>
    <row r="10" spans="1:27" s="201" customFormat="1" ht="24.95" customHeight="1">
      <c r="A10" s="198">
        <v>2019</v>
      </c>
      <c r="B10" s="199">
        <v>17800</v>
      </c>
      <c r="C10" s="199">
        <v>205</v>
      </c>
      <c r="D10" s="199">
        <v>17395</v>
      </c>
      <c r="E10" s="199">
        <v>200</v>
      </c>
      <c r="F10" s="199">
        <v>10405</v>
      </c>
      <c r="G10" s="199">
        <v>93</v>
      </c>
      <c r="H10" s="199">
        <v>10249</v>
      </c>
      <c r="I10" s="199">
        <v>63</v>
      </c>
      <c r="J10" s="198">
        <v>2019</v>
      </c>
      <c r="K10" s="199">
        <v>573</v>
      </c>
      <c r="L10" s="199">
        <v>43</v>
      </c>
      <c r="M10" s="199">
        <v>490</v>
      </c>
      <c r="N10" s="199">
        <v>40</v>
      </c>
      <c r="O10" s="199">
        <v>6773</v>
      </c>
      <c r="P10" s="199">
        <v>67</v>
      </c>
      <c r="Q10" s="199">
        <v>6619</v>
      </c>
      <c r="R10" s="199">
        <v>87</v>
      </c>
      <c r="S10" s="199">
        <v>49</v>
      </c>
      <c r="T10" s="199">
        <v>2</v>
      </c>
      <c r="U10" s="199">
        <v>37</v>
      </c>
      <c r="V10" s="199">
        <v>10</v>
      </c>
      <c r="W10" s="199">
        <v>2942</v>
      </c>
      <c r="X10" s="199">
        <v>98</v>
      </c>
      <c r="Y10" s="200">
        <v>2844</v>
      </c>
      <c r="Z10" s="198">
        <v>2019</v>
      </c>
    </row>
    <row r="11" spans="1:27" s="202" customFormat="1" ht="24.95" customHeight="1">
      <c r="A11" s="198">
        <v>2020</v>
      </c>
      <c r="B11" s="199">
        <v>18282</v>
      </c>
      <c r="C11" s="199">
        <v>209</v>
      </c>
      <c r="D11" s="199">
        <v>17875</v>
      </c>
      <c r="E11" s="199">
        <v>198</v>
      </c>
      <c r="F11" s="199">
        <v>10746</v>
      </c>
      <c r="G11" s="199">
        <v>93</v>
      </c>
      <c r="H11" s="199">
        <v>10590</v>
      </c>
      <c r="I11" s="199">
        <v>63</v>
      </c>
      <c r="J11" s="198">
        <v>2020</v>
      </c>
      <c r="K11" s="199">
        <v>566</v>
      </c>
      <c r="L11" s="199">
        <v>44</v>
      </c>
      <c r="M11" s="199">
        <v>485</v>
      </c>
      <c r="N11" s="199">
        <v>37</v>
      </c>
      <c r="O11" s="199">
        <v>6903</v>
      </c>
      <c r="P11" s="199">
        <v>70</v>
      </c>
      <c r="Q11" s="199">
        <v>6746</v>
      </c>
      <c r="R11" s="199">
        <v>87</v>
      </c>
      <c r="S11" s="199">
        <v>67</v>
      </c>
      <c r="T11" s="199">
        <v>2</v>
      </c>
      <c r="U11" s="199">
        <v>54</v>
      </c>
      <c r="V11" s="199">
        <v>11</v>
      </c>
      <c r="W11" s="199">
        <v>2923</v>
      </c>
      <c r="X11" s="199">
        <v>101</v>
      </c>
      <c r="Y11" s="199">
        <v>2822</v>
      </c>
      <c r="Z11" s="198">
        <v>2020</v>
      </c>
    </row>
    <row r="12" spans="1:27" s="202" customFormat="1" ht="24.95" customHeight="1">
      <c r="A12" s="198">
        <v>2021</v>
      </c>
      <c r="B12" s="199">
        <v>18561</v>
      </c>
      <c r="C12" s="199">
        <v>208</v>
      </c>
      <c r="D12" s="199">
        <v>18149</v>
      </c>
      <c r="E12" s="199">
        <v>204</v>
      </c>
      <c r="F12" s="199">
        <v>10932</v>
      </c>
      <c r="G12" s="199">
        <v>91</v>
      </c>
      <c r="H12" s="199">
        <v>10776</v>
      </c>
      <c r="I12" s="199">
        <v>65</v>
      </c>
      <c r="J12" s="198">
        <v>2021</v>
      </c>
      <c r="K12" s="199">
        <v>546</v>
      </c>
      <c r="L12" s="199">
        <v>43</v>
      </c>
      <c r="M12" s="199">
        <v>466</v>
      </c>
      <c r="N12" s="199">
        <v>37</v>
      </c>
      <c r="O12" s="199">
        <v>7007</v>
      </c>
      <c r="P12" s="199">
        <v>72</v>
      </c>
      <c r="Q12" s="199">
        <v>6847</v>
      </c>
      <c r="R12" s="199">
        <v>88</v>
      </c>
      <c r="S12" s="199">
        <v>76</v>
      </c>
      <c r="T12" s="199">
        <v>2</v>
      </c>
      <c r="U12" s="199">
        <v>60</v>
      </c>
      <c r="V12" s="199">
        <v>14</v>
      </c>
      <c r="W12" s="199">
        <v>2774</v>
      </c>
      <c r="X12" s="199">
        <v>91</v>
      </c>
      <c r="Y12" s="199">
        <v>2683</v>
      </c>
      <c r="Z12" s="198">
        <v>2021</v>
      </c>
    </row>
    <row r="13" spans="1:27" s="201" customFormat="1" ht="24.95" customHeight="1">
      <c r="A13" s="203">
        <v>2022</v>
      </c>
      <c r="B13" s="204">
        <f>SUM(C13:E13)</f>
        <v>18828</v>
      </c>
      <c r="C13" s="204">
        <f>C26</f>
        <v>239</v>
      </c>
      <c r="D13" s="204">
        <f>D26</f>
        <v>18389</v>
      </c>
      <c r="E13" s="204">
        <f>E26</f>
        <v>200</v>
      </c>
      <c r="F13" s="204">
        <f>SUM(G13,H13:I13)</f>
        <v>11125</v>
      </c>
      <c r="G13" s="204">
        <f>G26</f>
        <v>98</v>
      </c>
      <c r="H13" s="204">
        <f>H26</f>
        <v>10966</v>
      </c>
      <c r="I13" s="204">
        <f>I26</f>
        <v>61</v>
      </c>
      <c r="J13" s="203">
        <v>2022</v>
      </c>
      <c r="K13" s="204">
        <f>SUM(L13:N13)</f>
        <v>522</v>
      </c>
      <c r="L13" s="204">
        <f>L26</f>
        <v>46</v>
      </c>
      <c r="M13" s="204">
        <f>M26</f>
        <v>436</v>
      </c>
      <c r="N13" s="204">
        <f>N26</f>
        <v>40</v>
      </c>
      <c r="O13" s="204">
        <f>SUM(P13:R13)</f>
        <v>7108</v>
      </c>
      <c r="P13" s="204">
        <f>P26</f>
        <v>87</v>
      </c>
      <c r="Q13" s="204">
        <f>Q26</f>
        <v>6936</v>
      </c>
      <c r="R13" s="204">
        <f>R26</f>
        <v>85</v>
      </c>
      <c r="S13" s="204">
        <f>SUM(T13,U13,V13)</f>
        <v>73</v>
      </c>
      <c r="T13" s="204">
        <f>T26</f>
        <v>8</v>
      </c>
      <c r="U13" s="204">
        <f>U26</f>
        <v>51</v>
      </c>
      <c r="V13" s="204">
        <f>V26</f>
        <v>14</v>
      </c>
      <c r="W13" s="204">
        <f>SUM(X13:Y13)</f>
        <v>2502</v>
      </c>
      <c r="X13" s="204">
        <f>X26</f>
        <v>68</v>
      </c>
      <c r="Y13" s="204">
        <f>Y26</f>
        <v>2434</v>
      </c>
      <c r="Z13" s="203">
        <v>2022</v>
      </c>
    </row>
    <row r="14" spans="1:27" s="98" customFormat="1" ht="30.75" customHeight="1">
      <c r="A14" s="25"/>
      <c r="B14" s="69"/>
      <c r="C14" s="69"/>
      <c r="D14" s="69"/>
      <c r="E14" s="69"/>
      <c r="F14" s="69"/>
      <c r="G14" s="69"/>
      <c r="H14" s="69"/>
      <c r="I14" s="69"/>
      <c r="J14" s="25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15"/>
    </row>
    <row r="15" spans="1:27" s="134" customFormat="1" ht="30.75" customHeight="1">
      <c r="A15" s="191" t="s">
        <v>1</v>
      </c>
      <c r="B15" s="199">
        <f>SUM(C15:E15)</f>
        <v>18577</v>
      </c>
      <c r="C15" s="199">
        <f>SUM(G15,L15,P15,T15)</f>
        <v>206</v>
      </c>
      <c r="D15" s="199">
        <f>SUM(H15,M15,Q15,U15)</f>
        <v>18164</v>
      </c>
      <c r="E15" s="199">
        <f>SUM(I15,N15,R15,V15)</f>
        <v>207</v>
      </c>
      <c r="F15" s="199">
        <f t="shared" ref="F15:F26" si="0">SUM(G15,H15:I15)</f>
        <v>10948</v>
      </c>
      <c r="G15" s="216">
        <v>88</v>
      </c>
      <c r="H15" s="217">
        <v>10795</v>
      </c>
      <c r="I15" s="217">
        <v>65</v>
      </c>
      <c r="J15" s="191" t="s">
        <v>111</v>
      </c>
      <c r="K15" s="199">
        <f>SUM(L15:N15)</f>
        <v>548</v>
      </c>
      <c r="L15" s="217">
        <v>44</v>
      </c>
      <c r="M15" s="217">
        <v>465</v>
      </c>
      <c r="N15" s="217">
        <v>39</v>
      </c>
      <c r="O15" s="199">
        <f>SUM(P15:R15)</f>
        <v>7004</v>
      </c>
      <c r="P15" s="217">
        <v>72</v>
      </c>
      <c r="Q15" s="217">
        <v>6843</v>
      </c>
      <c r="R15" s="217">
        <v>89</v>
      </c>
      <c r="S15" s="199">
        <f t="shared" ref="S15:S26" si="1">SUM(T15,U15:V15)</f>
        <v>77</v>
      </c>
      <c r="T15" s="217">
        <v>2</v>
      </c>
      <c r="U15" s="217">
        <v>61</v>
      </c>
      <c r="V15" s="217">
        <v>14</v>
      </c>
      <c r="W15" s="199">
        <f>SUM(X15:Y15)</f>
        <v>2508</v>
      </c>
      <c r="X15" s="217">
        <v>65</v>
      </c>
      <c r="Y15" s="206">
        <v>2443</v>
      </c>
      <c r="Z15" s="191" t="s">
        <v>2</v>
      </c>
    </row>
    <row r="16" spans="1:27" s="134" customFormat="1" ht="30.75" customHeight="1">
      <c r="A16" s="191" t="s">
        <v>3</v>
      </c>
      <c r="B16" s="199">
        <f>SUM(C16:E16)</f>
        <v>18609</v>
      </c>
      <c r="C16" s="199">
        <f t="shared" ref="C16:C26" si="2">SUM(G16,L16,P16,T16)</f>
        <v>204</v>
      </c>
      <c r="D16" s="199">
        <f t="shared" ref="D16:D26" si="3">SUM(H16,M16,Q16,U16)</f>
        <v>18197</v>
      </c>
      <c r="E16" s="199">
        <f t="shared" ref="E16:E26" si="4">SUM(I16,N16,R16,V16)</f>
        <v>208</v>
      </c>
      <c r="F16" s="199">
        <f t="shared" si="0"/>
        <v>10969</v>
      </c>
      <c r="G16" s="216">
        <v>88</v>
      </c>
      <c r="H16" s="217">
        <v>10816</v>
      </c>
      <c r="I16" s="217">
        <v>65</v>
      </c>
      <c r="J16" s="191" t="s">
        <v>112</v>
      </c>
      <c r="K16" s="199">
        <f t="shared" ref="K16:K26" si="5">SUM(L16:N16)</f>
        <v>545</v>
      </c>
      <c r="L16" s="217">
        <v>43</v>
      </c>
      <c r="M16" s="217">
        <v>462</v>
      </c>
      <c r="N16" s="217">
        <v>40</v>
      </c>
      <c r="O16" s="199">
        <f t="shared" ref="O16:O26" si="6">SUM(P16:R16)</f>
        <v>7020</v>
      </c>
      <c r="P16" s="217">
        <v>71</v>
      </c>
      <c r="Q16" s="217">
        <v>6860</v>
      </c>
      <c r="R16" s="217">
        <v>89</v>
      </c>
      <c r="S16" s="199">
        <f t="shared" si="1"/>
        <v>75</v>
      </c>
      <c r="T16" s="217">
        <v>2</v>
      </c>
      <c r="U16" s="217">
        <v>59</v>
      </c>
      <c r="V16" s="217">
        <v>14</v>
      </c>
      <c r="W16" s="199">
        <f t="shared" ref="W16:W26" si="7">SUM(X16:Y16)</f>
        <v>2501</v>
      </c>
      <c r="X16" s="217">
        <v>67</v>
      </c>
      <c r="Y16" s="206">
        <v>2434</v>
      </c>
      <c r="Z16" s="191" t="s">
        <v>113</v>
      </c>
    </row>
    <row r="17" spans="1:26" s="134" customFormat="1" ht="30.75" customHeight="1">
      <c r="A17" s="191" t="s">
        <v>4</v>
      </c>
      <c r="B17" s="199">
        <f t="shared" ref="B17:B26" si="8">SUM(C17:E17)</f>
        <v>18698</v>
      </c>
      <c r="C17" s="199">
        <f t="shared" si="2"/>
        <v>204</v>
      </c>
      <c r="D17" s="199">
        <f t="shared" si="3"/>
        <v>18289</v>
      </c>
      <c r="E17" s="199">
        <f t="shared" si="4"/>
        <v>205</v>
      </c>
      <c r="F17" s="199">
        <f t="shared" si="0"/>
        <v>11040</v>
      </c>
      <c r="G17" s="216">
        <v>88</v>
      </c>
      <c r="H17" s="217">
        <v>10887</v>
      </c>
      <c r="I17" s="217">
        <v>65</v>
      </c>
      <c r="J17" s="191" t="s">
        <v>5</v>
      </c>
      <c r="K17" s="199">
        <f>SUM(L17:N17)</f>
        <v>543</v>
      </c>
      <c r="L17" s="217">
        <v>43</v>
      </c>
      <c r="M17" s="217">
        <v>460</v>
      </c>
      <c r="N17" s="217">
        <v>40</v>
      </c>
      <c r="O17" s="199">
        <f t="shared" si="6"/>
        <v>7040</v>
      </c>
      <c r="P17" s="217">
        <v>71</v>
      </c>
      <c r="Q17" s="217">
        <v>6883</v>
      </c>
      <c r="R17" s="217">
        <v>86</v>
      </c>
      <c r="S17" s="199">
        <f t="shared" si="1"/>
        <v>75</v>
      </c>
      <c r="T17" s="217">
        <v>2</v>
      </c>
      <c r="U17" s="217">
        <v>59</v>
      </c>
      <c r="V17" s="217">
        <v>14</v>
      </c>
      <c r="W17" s="199">
        <f t="shared" si="7"/>
        <v>2490</v>
      </c>
      <c r="X17" s="217">
        <v>67</v>
      </c>
      <c r="Y17" s="206">
        <v>2423</v>
      </c>
      <c r="Z17" s="191" t="s">
        <v>6</v>
      </c>
    </row>
    <row r="18" spans="1:26" s="134" customFormat="1" ht="30.75" customHeight="1">
      <c r="A18" s="191" t="s">
        <v>7</v>
      </c>
      <c r="B18" s="199">
        <f t="shared" si="8"/>
        <v>18650</v>
      </c>
      <c r="C18" s="199">
        <f t="shared" si="2"/>
        <v>195</v>
      </c>
      <c r="D18" s="199">
        <f t="shared" si="3"/>
        <v>18250</v>
      </c>
      <c r="E18" s="199">
        <f t="shared" si="4"/>
        <v>205</v>
      </c>
      <c r="F18" s="199">
        <f t="shared" si="0"/>
        <v>11030</v>
      </c>
      <c r="G18" s="216">
        <v>87</v>
      </c>
      <c r="H18" s="217">
        <v>10878</v>
      </c>
      <c r="I18" s="217">
        <v>65</v>
      </c>
      <c r="J18" s="191" t="s">
        <v>114</v>
      </c>
      <c r="K18" s="199">
        <f t="shared" si="5"/>
        <v>533</v>
      </c>
      <c r="L18" s="217">
        <v>40</v>
      </c>
      <c r="M18" s="217">
        <v>453</v>
      </c>
      <c r="N18" s="217">
        <v>40</v>
      </c>
      <c r="O18" s="199">
        <f t="shared" si="6"/>
        <v>7018</v>
      </c>
      <c r="P18" s="217">
        <v>67</v>
      </c>
      <c r="Q18" s="217">
        <v>6865</v>
      </c>
      <c r="R18" s="217">
        <v>86</v>
      </c>
      <c r="S18" s="199">
        <f t="shared" si="1"/>
        <v>69</v>
      </c>
      <c r="T18" s="217">
        <v>1</v>
      </c>
      <c r="U18" s="217">
        <v>54</v>
      </c>
      <c r="V18" s="217">
        <v>14</v>
      </c>
      <c r="W18" s="199">
        <f t="shared" si="7"/>
        <v>2493</v>
      </c>
      <c r="X18" s="217">
        <v>67</v>
      </c>
      <c r="Y18" s="206">
        <v>2426</v>
      </c>
      <c r="Z18" s="191" t="s">
        <v>8</v>
      </c>
    </row>
    <row r="19" spans="1:26" s="134" customFormat="1" ht="30.75" customHeight="1">
      <c r="A19" s="191" t="s">
        <v>351</v>
      </c>
      <c r="B19" s="199">
        <f t="shared" si="8"/>
        <v>18630</v>
      </c>
      <c r="C19" s="199">
        <f t="shared" si="2"/>
        <v>194</v>
      </c>
      <c r="D19" s="199">
        <f t="shared" si="3"/>
        <v>18232</v>
      </c>
      <c r="E19" s="199">
        <f t="shared" si="4"/>
        <v>204</v>
      </c>
      <c r="F19" s="199">
        <f t="shared" si="0"/>
        <v>11026</v>
      </c>
      <c r="G19" s="216">
        <v>85</v>
      </c>
      <c r="H19" s="217">
        <v>10876</v>
      </c>
      <c r="I19" s="217">
        <v>65</v>
      </c>
      <c r="J19" s="191" t="s">
        <v>9</v>
      </c>
      <c r="K19" s="199">
        <f t="shared" si="5"/>
        <v>530</v>
      </c>
      <c r="L19" s="217">
        <v>40</v>
      </c>
      <c r="M19" s="217">
        <v>451</v>
      </c>
      <c r="N19" s="217">
        <v>39</v>
      </c>
      <c r="O19" s="199">
        <f>SUM(P19:R19)</f>
        <v>7005</v>
      </c>
      <c r="P19" s="217">
        <v>68</v>
      </c>
      <c r="Q19" s="217">
        <v>6851</v>
      </c>
      <c r="R19" s="217">
        <v>86</v>
      </c>
      <c r="S19" s="199">
        <f t="shared" si="1"/>
        <v>69</v>
      </c>
      <c r="T19" s="217">
        <v>1</v>
      </c>
      <c r="U19" s="217">
        <v>54</v>
      </c>
      <c r="V19" s="217">
        <v>14</v>
      </c>
      <c r="W19" s="199">
        <f>SUM(X19:Y19)</f>
        <v>2492</v>
      </c>
      <c r="X19" s="217">
        <v>67</v>
      </c>
      <c r="Y19" s="206">
        <v>2425</v>
      </c>
      <c r="Z19" s="191" t="s">
        <v>10</v>
      </c>
    </row>
    <row r="20" spans="1:26" s="134" customFormat="1" ht="30.75" customHeight="1">
      <c r="A20" s="191" t="s">
        <v>11</v>
      </c>
      <c r="B20" s="199">
        <f t="shared" si="8"/>
        <v>18665</v>
      </c>
      <c r="C20" s="199">
        <f t="shared" si="2"/>
        <v>199</v>
      </c>
      <c r="D20" s="199">
        <f t="shared" si="3"/>
        <v>18260</v>
      </c>
      <c r="E20" s="199">
        <f t="shared" si="4"/>
        <v>206</v>
      </c>
      <c r="F20" s="199">
        <f t="shared" si="0"/>
        <v>11050</v>
      </c>
      <c r="G20" s="216">
        <v>86</v>
      </c>
      <c r="H20" s="217">
        <v>10899</v>
      </c>
      <c r="I20" s="217">
        <v>65</v>
      </c>
      <c r="J20" s="191" t="s">
        <v>12</v>
      </c>
      <c r="K20" s="199">
        <f t="shared" si="5"/>
        <v>535</v>
      </c>
      <c r="L20" s="217">
        <v>43</v>
      </c>
      <c r="M20" s="217">
        <v>453</v>
      </c>
      <c r="N20" s="217">
        <v>39</v>
      </c>
      <c r="O20" s="199">
        <f t="shared" si="6"/>
        <v>7011</v>
      </c>
      <c r="P20" s="217">
        <v>69</v>
      </c>
      <c r="Q20" s="217">
        <v>6855</v>
      </c>
      <c r="R20" s="217">
        <v>87</v>
      </c>
      <c r="S20" s="199">
        <f t="shared" si="1"/>
        <v>69</v>
      </c>
      <c r="T20" s="217">
        <v>1</v>
      </c>
      <c r="U20" s="217">
        <v>53</v>
      </c>
      <c r="V20" s="217">
        <v>15</v>
      </c>
      <c r="W20" s="199">
        <f t="shared" si="7"/>
        <v>2495</v>
      </c>
      <c r="X20" s="217">
        <v>67</v>
      </c>
      <c r="Y20" s="206">
        <v>2428</v>
      </c>
      <c r="Z20" s="191" t="s">
        <v>115</v>
      </c>
    </row>
    <row r="21" spans="1:26" s="134" customFormat="1" ht="30.75" customHeight="1">
      <c r="A21" s="191" t="s">
        <v>353</v>
      </c>
      <c r="B21" s="199">
        <f t="shared" si="8"/>
        <v>18712</v>
      </c>
      <c r="C21" s="199">
        <f t="shared" si="2"/>
        <v>234</v>
      </c>
      <c r="D21" s="199">
        <f t="shared" si="3"/>
        <v>18277</v>
      </c>
      <c r="E21" s="199">
        <f t="shared" si="4"/>
        <v>201</v>
      </c>
      <c r="F21" s="199">
        <f t="shared" si="0"/>
        <v>11054</v>
      </c>
      <c r="G21" s="216">
        <v>94</v>
      </c>
      <c r="H21" s="217">
        <v>10898</v>
      </c>
      <c r="I21" s="217">
        <v>62</v>
      </c>
      <c r="J21" s="191" t="s">
        <v>13</v>
      </c>
      <c r="K21" s="199">
        <f t="shared" si="5"/>
        <v>540</v>
      </c>
      <c r="L21" s="217">
        <v>48</v>
      </c>
      <c r="M21" s="217">
        <v>453</v>
      </c>
      <c r="N21" s="217">
        <v>39</v>
      </c>
      <c r="O21" s="199">
        <f t="shared" si="6"/>
        <v>7043</v>
      </c>
      <c r="P21" s="217">
        <v>84</v>
      </c>
      <c r="Q21" s="217">
        <v>6874</v>
      </c>
      <c r="R21" s="217">
        <v>85</v>
      </c>
      <c r="S21" s="199">
        <f t="shared" si="1"/>
        <v>75</v>
      </c>
      <c r="T21" s="217">
        <v>8</v>
      </c>
      <c r="U21" s="217">
        <v>52</v>
      </c>
      <c r="V21" s="217">
        <v>15</v>
      </c>
      <c r="W21" s="199">
        <f t="shared" si="7"/>
        <v>2501</v>
      </c>
      <c r="X21" s="217">
        <v>67</v>
      </c>
      <c r="Y21" s="206">
        <v>2434</v>
      </c>
      <c r="Z21" s="191" t="s">
        <v>14</v>
      </c>
    </row>
    <row r="22" spans="1:26" s="134" customFormat="1" ht="30.75" customHeight="1">
      <c r="A22" s="191" t="s">
        <v>15</v>
      </c>
      <c r="B22" s="199">
        <f t="shared" si="8"/>
        <v>18725</v>
      </c>
      <c r="C22" s="199">
        <f t="shared" si="2"/>
        <v>234</v>
      </c>
      <c r="D22" s="199">
        <f t="shared" si="3"/>
        <v>18290</v>
      </c>
      <c r="E22" s="199">
        <f t="shared" si="4"/>
        <v>201</v>
      </c>
      <c r="F22" s="199">
        <f t="shared" si="0"/>
        <v>11076</v>
      </c>
      <c r="G22" s="216">
        <v>95</v>
      </c>
      <c r="H22" s="217">
        <v>10920</v>
      </c>
      <c r="I22" s="217">
        <v>61</v>
      </c>
      <c r="J22" s="191" t="s">
        <v>16</v>
      </c>
      <c r="K22" s="199">
        <f t="shared" si="5"/>
        <v>534</v>
      </c>
      <c r="L22" s="217">
        <v>47</v>
      </c>
      <c r="M22" s="217">
        <v>448</v>
      </c>
      <c r="N22" s="217">
        <v>39</v>
      </c>
      <c r="O22" s="199">
        <f t="shared" si="6"/>
        <v>7039</v>
      </c>
      <c r="P22" s="217">
        <v>84</v>
      </c>
      <c r="Q22" s="217">
        <v>6870</v>
      </c>
      <c r="R22" s="217">
        <v>85</v>
      </c>
      <c r="S22" s="199">
        <f t="shared" si="1"/>
        <v>76</v>
      </c>
      <c r="T22" s="217">
        <v>8</v>
      </c>
      <c r="U22" s="217">
        <v>52</v>
      </c>
      <c r="V22" s="217">
        <v>16</v>
      </c>
      <c r="W22" s="199">
        <f t="shared" si="7"/>
        <v>2510</v>
      </c>
      <c r="X22" s="217">
        <v>67</v>
      </c>
      <c r="Y22" s="206">
        <v>2443</v>
      </c>
      <c r="Z22" s="191" t="s">
        <v>17</v>
      </c>
    </row>
    <row r="23" spans="1:26" s="134" customFormat="1" ht="30.75" customHeight="1">
      <c r="A23" s="191" t="s">
        <v>354</v>
      </c>
      <c r="B23" s="199">
        <f t="shared" si="8"/>
        <v>18742</v>
      </c>
      <c r="C23" s="199">
        <f t="shared" si="2"/>
        <v>233</v>
      </c>
      <c r="D23" s="199">
        <f t="shared" si="3"/>
        <v>18309</v>
      </c>
      <c r="E23" s="199">
        <f t="shared" si="4"/>
        <v>200</v>
      </c>
      <c r="F23" s="199">
        <f t="shared" si="0"/>
        <v>11090</v>
      </c>
      <c r="G23" s="216">
        <v>95</v>
      </c>
      <c r="H23" s="217">
        <v>10934</v>
      </c>
      <c r="I23" s="217">
        <v>61</v>
      </c>
      <c r="J23" s="191" t="s">
        <v>18</v>
      </c>
      <c r="K23" s="199">
        <f t="shared" si="5"/>
        <v>526</v>
      </c>
      <c r="L23" s="217">
        <v>45</v>
      </c>
      <c r="M23" s="217">
        <v>442</v>
      </c>
      <c r="N23" s="217">
        <v>39</v>
      </c>
      <c r="O23" s="199">
        <f t="shared" si="6"/>
        <v>7048</v>
      </c>
      <c r="P23" s="217">
        <v>85</v>
      </c>
      <c r="Q23" s="217">
        <v>6879</v>
      </c>
      <c r="R23" s="217">
        <v>84</v>
      </c>
      <c r="S23" s="199">
        <f t="shared" si="1"/>
        <v>78</v>
      </c>
      <c r="T23" s="217">
        <v>8</v>
      </c>
      <c r="U23" s="217">
        <v>54</v>
      </c>
      <c r="V23" s="217">
        <v>16</v>
      </c>
      <c r="W23" s="199">
        <f t="shared" si="7"/>
        <v>2506</v>
      </c>
      <c r="X23" s="217">
        <v>67</v>
      </c>
      <c r="Y23" s="206">
        <v>2439</v>
      </c>
      <c r="Z23" s="191" t="s">
        <v>19</v>
      </c>
    </row>
    <row r="24" spans="1:26" s="134" customFormat="1" ht="30.75" customHeight="1">
      <c r="A24" s="191" t="s">
        <v>20</v>
      </c>
      <c r="B24" s="199">
        <f t="shared" si="8"/>
        <v>18765</v>
      </c>
      <c r="C24" s="199">
        <f t="shared" si="2"/>
        <v>235</v>
      </c>
      <c r="D24" s="199">
        <f>SUM(H24,M24,Q24,U24)</f>
        <v>18330</v>
      </c>
      <c r="E24" s="199">
        <f t="shared" si="4"/>
        <v>200</v>
      </c>
      <c r="F24" s="199">
        <f t="shared" si="0"/>
        <v>11090</v>
      </c>
      <c r="G24" s="216">
        <v>96</v>
      </c>
      <c r="H24" s="217">
        <v>10933</v>
      </c>
      <c r="I24" s="217">
        <v>61</v>
      </c>
      <c r="J24" s="191" t="s">
        <v>21</v>
      </c>
      <c r="K24" s="199">
        <f t="shared" si="5"/>
        <v>528</v>
      </c>
      <c r="L24" s="217">
        <v>45</v>
      </c>
      <c r="M24" s="217">
        <v>443</v>
      </c>
      <c r="N24" s="217">
        <v>40</v>
      </c>
      <c r="O24" s="199">
        <f t="shared" si="6"/>
        <v>7069</v>
      </c>
      <c r="P24" s="217">
        <v>86</v>
      </c>
      <c r="Q24" s="217">
        <v>6899</v>
      </c>
      <c r="R24" s="217">
        <v>84</v>
      </c>
      <c r="S24" s="199">
        <f t="shared" si="1"/>
        <v>78</v>
      </c>
      <c r="T24" s="217">
        <v>8</v>
      </c>
      <c r="U24" s="217">
        <v>55</v>
      </c>
      <c r="V24" s="217">
        <v>15</v>
      </c>
      <c r="W24" s="199">
        <f t="shared" si="7"/>
        <v>2508</v>
      </c>
      <c r="X24" s="217">
        <v>68</v>
      </c>
      <c r="Y24" s="206">
        <v>2440</v>
      </c>
      <c r="Z24" s="191" t="s">
        <v>22</v>
      </c>
    </row>
    <row r="25" spans="1:26" s="134" customFormat="1" ht="30.75" customHeight="1">
      <c r="A25" s="191" t="s">
        <v>23</v>
      </c>
      <c r="B25" s="199">
        <f t="shared" si="8"/>
        <v>18799</v>
      </c>
      <c r="C25" s="199">
        <f t="shared" si="2"/>
        <v>238</v>
      </c>
      <c r="D25" s="199">
        <f t="shared" si="3"/>
        <v>18361</v>
      </c>
      <c r="E25" s="199">
        <f t="shared" si="4"/>
        <v>200</v>
      </c>
      <c r="F25" s="199">
        <f t="shared" si="0"/>
        <v>11107</v>
      </c>
      <c r="G25" s="216">
        <v>98</v>
      </c>
      <c r="H25" s="217">
        <v>10948</v>
      </c>
      <c r="I25" s="217">
        <v>61</v>
      </c>
      <c r="J25" s="191" t="s">
        <v>24</v>
      </c>
      <c r="K25" s="199">
        <f t="shared" si="5"/>
        <v>524</v>
      </c>
      <c r="L25" s="217">
        <v>46</v>
      </c>
      <c r="M25" s="217">
        <v>438</v>
      </c>
      <c r="N25" s="217">
        <v>40</v>
      </c>
      <c r="O25" s="199">
        <f t="shared" si="6"/>
        <v>7091</v>
      </c>
      <c r="P25" s="217">
        <v>86</v>
      </c>
      <c r="Q25" s="217">
        <v>6921</v>
      </c>
      <c r="R25" s="217">
        <v>84</v>
      </c>
      <c r="S25" s="199">
        <f t="shared" si="1"/>
        <v>77</v>
      </c>
      <c r="T25" s="217">
        <v>8</v>
      </c>
      <c r="U25" s="217">
        <v>54</v>
      </c>
      <c r="V25" s="217">
        <v>15</v>
      </c>
      <c r="W25" s="199">
        <f t="shared" si="7"/>
        <v>2504</v>
      </c>
      <c r="X25" s="217">
        <v>68</v>
      </c>
      <c r="Y25" s="206">
        <v>2436</v>
      </c>
      <c r="Z25" s="191" t="s">
        <v>25</v>
      </c>
    </row>
    <row r="26" spans="1:26" s="26" customFormat="1" ht="30.75" customHeight="1" thickBot="1">
      <c r="A26" s="192" t="s">
        <v>352</v>
      </c>
      <c r="B26" s="205">
        <f t="shared" si="8"/>
        <v>18828</v>
      </c>
      <c r="C26" s="205">
        <f t="shared" si="2"/>
        <v>239</v>
      </c>
      <c r="D26" s="205">
        <f t="shared" si="3"/>
        <v>18389</v>
      </c>
      <c r="E26" s="205">
        <f t="shared" si="4"/>
        <v>200</v>
      </c>
      <c r="F26" s="205">
        <f t="shared" si="0"/>
        <v>11125</v>
      </c>
      <c r="G26" s="218">
        <v>98</v>
      </c>
      <c r="H26" s="219">
        <v>10966</v>
      </c>
      <c r="I26" s="219">
        <v>61</v>
      </c>
      <c r="J26" s="192" t="s">
        <v>116</v>
      </c>
      <c r="K26" s="205">
        <f t="shared" si="5"/>
        <v>522</v>
      </c>
      <c r="L26" s="219">
        <v>46</v>
      </c>
      <c r="M26" s="219">
        <v>436</v>
      </c>
      <c r="N26" s="219">
        <v>40</v>
      </c>
      <c r="O26" s="205">
        <f t="shared" si="6"/>
        <v>7108</v>
      </c>
      <c r="P26" s="219">
        <v>87</v>
      </c>
      <c r="Q26" s="219">
        <v>6936</v>
      </c>
      <c r="R26" s="219">
        <v>85</v>
      </c>
      <c r="S26" s="205">
        <f t="shared" si="1"/>
        <v>73</v>
      </c>
      <c r="T26" s="219">
        <v>8</v>
      </c>
      <c r="U26" s="219">
        <v>51</v>
      </c>
      <c r="V26" s="219">
        <v>14</v>
      </c>
      <c r="W26" s="205">
        <f t="shared" si="7"/>
        <v>2502</v>
      </c>
      <c r="X26" s="219">
        <v>68</v>
      </c>
      <c r="Y26" s="208">
        <v>2434</v>
      </c>
      <c r="Z26" s="192" t="s">
        <v>26</v>
      </c>
    </row>
    <row r="27" spans="1:26" s="163" customFormat="1" ht="12" customHeight="1">
      <c r="A27" s="114" t="s">
        <v>158</v>
      </c>
      <c r="B27" s="115"/>
      <c r="C27" s="115"/>
      <c r="D27" s="115"/>
      <c r="E27" s="115"/>
      <c r="F27" s="115"/>
      <c r="H27" s="115"/>
      <c r="I27" s="140" t="s">
        <v>159</v>
      </c>
      <c r="J27" s="114" t="s">
        <v>158</v>
      </c>
      <c r="K27" s="114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X27" s="164"/>
      <c r="Y27" s="165"/>
      <c r="Z27" s="140" t="s">
        <v>159</v>
      </c>
    </row>
    <row r="28" spans="1:26" s="29" customFormat="1" ht="12" customHeight="1">
      <c r="A28" s="166" t="s">
        <v>206</v>
      </c>
      <c r="B28" s="166"/>
      <c r="C28" s="166"/>
      <c r="D28" s="166"/>
      <c r="E28" s="166"/>
      <c r="F28" s="166"/>
      <c r="G28" s="166"/>
      <c r="H28" s="166"/>
      <c r="I28" s="166"/>
      <c r="J28" s="166" t="s">
        <v>206</v>
      </c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</row>
    <row r="29" spans="1:26" s="98" customFormat="1" ht="11.25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s="98" customFormat="1" ht="11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s="98" customFormat="1" ht="11.25">
      <c r="A31" s="30"/>
      <c r="B31" s="30"/>
      <c r="C31" s="30"/>
      <c r="D31" s="31"/>
      <c r="E31" s="30"/>
      <c r="F31" s="30"/>
      <c r="G31" s="30"/>
      <c r="H31" s="30"/>
      <c r="I31" s="30"/>
      <c r="J31" s="30"/>
      <c r="K31" s="30"/>
      <c r="L31" s="30"/>
      <c r="M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s="98" customFormat="1" ht="11.25">
      <c r="A32" s="30"/>
      <c r="B32" s="30"/>
      <c r="C32" s="30"/>
      <c r="D32" s="31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57"/>
      <c r="S32" s="31"/>
      <c r="T32" s="30"/>
      <c r="U32" s="30"/>
      <c r="V32" s="30"/>
      <c r="W32" s="30"/>
      <c r="X32" s="30"/>
      <c r="Y32" s="30"/>
      <c r="Z32" s="140"/>
    </row>
    <row r="33" spans="1:26" s="98" customFormat="1" ht="11.25">
      <c r="A33" s="30"/>
      <c r="B33" s="30"/>
      <c r="C33" s="30"/>
      <c r="D33" s="31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s="98" customFormat="1" ht="11.25">
      <c r="A34" s="30"/>
      <c r="B34" s="30"/>
      <c r="C34" s="30"/>
      <c r="D34" s="31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s="98" customFormat="1" ht="11.25">
      <c r="A35" s="30"/>
      <c r="B35" s="30"/>
      <c r="C35" s="30"/>
      <c r="D35" s="31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s="98" customFormat="1" ht="11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s="98" customFormat="1" ht="11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s="98" customFormat="1" ht="11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s="98" customFormat="1" ht="11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s="98" customFormat="1" ht="11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s="98" customFormat="1" ht="11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s="98" customFormat="1" ht="11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s="98" customFormat="1" ht="11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s="98" customFormat="1" ht="11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s="98" customFormat="1" ht="11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s="98" customFormat="1" ht="11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s="98" customFormat="1" ht="11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s="98" customFormat="1" ht="11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s="98" customFormat="1" ht="11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s="98" customFormat="1" ht="11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s="98" customFormat="1" ht="11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s="98" customFormat="1" ht="11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s="98" customFormat="1" ht="11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s="98" customFormat="1" ht="11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s="98" customFormat="1" ht="11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s="98" customFormat="1" ht="11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s="98" customFormat="1" ht="11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s="98" customFormat="1" ht="11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s="98" customFormat="1" ht="11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</sheetData>
  <mergeCells count="37">
    <mergeCell ref="W5:Y5"/>
    <mergeCell ref="W6:W8"/>
    <mergeCell ref="X6:X8"/>
    <mergeCell ref="Y6:Y8"/>
    <mergeCell ref="S6:S8"/>
    <mergeCell ref="T6:T8"/>
    <mergeCell ref="S5:V5"/>
    <mergeCell ref="U6:U8"/>
    <mergeCell ref="V6:V8"/>
    <mergeCell ref="M6:M8"/>
    <mergeCell ref="N6:N8"/>
    <mergeCell ref="O6:O8"/>
    <mergeCell ref="P6:P8"/>
    <mergeCell ref="Q6:Q8"/>
    <mergeCell ref="H6:H8"/>
    <mergeCell ref="I6:I8"/>
    <mergeCell ref="B6:B8"/>
    <mergeCell ref="C6:C8"/>
    <mergeCell ref="D6:D8"/>
    <mergeCell ref="E6:E8"/>
    <mergeCell ref="F6:F8"/>
    <mergeCell ref="Z5:Z8"/>
    <mergeCell ref="K5:N5"/>
    <mergeCell ref="J5:J8"/>
    <mergeCell ref="F5:I5"/>
    <mergeCell ref="A2:I2"/>
    <mergeCell ref="A3:I3"/>
    <mergeCell ref="J2:R2"/>
    <mergeCell ref="K6:K8"/>
    <mergeCell ref="L6:L8"/>
    <mergeCell ref="R6:R8"/>
    <mergeCell ref="O5:R5"/>
    <mergeCell ref="U3:Y3"/>
    <mergeCell ref="S2:Z2"/>
    <mergeCell ref="A5:A8"/>
    <mergeCell ref="B5:E5"/>
    <mergeCell ref="G6:G8"/>
  </mergeCells>
  <phoneticPr fontId="43" type="noConversion"/>
  <pageMargins left="0.78740157480314965" right="0.78740157480314965" top="1.7716535433070868" bottom="0.78740157480314965" header="0" footer="0"/>
  <pageSetup paperSize="9" scale="56" orientation="portrait" r:id="rId1"/>
  <headerFooter alignWithMargins="0"/>
  <colBreaks count="2" manualBreakCount="2">
    <brk id="9" max="27" man="1"/>
    <brk id="18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D89"/>
  <sheetViews>
    <sheetView showGridLines="0" view="pageBreakPreview" topLeftCell="P1" zoomScaleSheetLayoutView="100" workbookViewId="0">
      <selection activeCell="H15" sqref="H15"/>
    </sheetView>
  </sheetViews>
  <sheetFormatPr defaultColWidth="9" defaultRowHeight="14.25"/>
  <cols>
    <col min="1" max="1" width="8.75" style="62" customWidth="1"/>
    <col min="2" max="2" width="11.125" style="102" customWidth="1"/>
    <col min="3" max="13" width="12.375" style="102" customWidth="1"/>
    <col min="14" max="14" width="10.5" style="62" customWidth="1"/>
    <col min="15" max="15" width="10.25" style="62" customWidth="1"/>
    <col min="16" max="16" width="12.25" style="148" customWidth="1"/>
    <col min="17" max="21" width="12.25" style="102" customWidth="1"/>
    <col min="22" max="25" width="14.375" style="103" customWidth="1"/>
    <col min="26" max="26" width="15.75" style="103" customWidth="1"/>
    <col min="27" max="27" width="12.25" style="62" customWidth="1"/>
    <col min="28" max="16384" width="9" style="103"/>
  </cols>
  <sheetData>
    <row r="1" spans="1:27" s="100" customFormat="1" ht="18" customHeight="1">
      <c r="A1" s="23"/>
      <c r="B1" s="99"/>
      <c r="C1" s="99"/>
      <c r="D1" s="99"/>
      <c r="E1" s="99"/>
      <c r="F1" s="99"/>
      <c r="G1" s="24"/>
      <c r="H1" s="99"/>
      <c r="I1" s="99"/>
      <c r="J1" s="99"/>
      <c r="K1" s="99"/>
      <c r="L1" s="99"/>
      <c r="M1" s="99"/>
      <c r="N1" s="24"/>
      <c r="O1" s="23"/>
      <c r="P1" s="23"/>
      <c r="Q1" s="99"/>
      <c r="R1" s="99"/>
      <c r="S1" s="99"/>
      <c r="T1" s="99"/>
      <c r="U1" s="99"/>
      <c r="AA1" s="24"/>
    </row>
    <row r="2" spans="1:27" s="60" customFormat="1" ht="18" customHeight="1">
      <c r="A2" s="240" t="s">
        <v>149</v>
      </c>
      <c r="B2" s="240"/>
      <c r="C2" s="240"/>
      <c r="D2" s="240"/>
      <c r="E2" s="240"/>
      <c r="F2" s="240"/>
      <c r="G2" s="240"/>
      <c r="H2" s="240" t="s">
        <v>247</v>
      </c>
      <c r="I2" s="240"/>
      <c r="J2" s="240"/>
      <c r="K2" s="240"/>
      <c r="L2" s="240"/>
      <c r="M2" s="240"/>
      <c r="N2" s="240"/>
      <c r="O2" s="240" t="s">
        <v>150</v>
      </c>
      <c r="P2" s="240"/>
      <c r="Q2" s="240"/>
      <c r="R2" s="240"/>
      <c r="S2" s="240"/>
      <c r="T2" s="240"/>
      <c r="U2" s="240"/>
      <c r="V2" s="260" t="s">
        <v>248</v>
      </c>
      <c r="W2" s="260"/>
      <c r="X2" s="260"/>
      <c r="Y2" s="260"/>
      <c r="Z2" s="260"/>
      <c r="AA2" s="260"/>
    </row>
    <row r="3" spans="1:27" s="72" customFormat="1" ht="18" customHeight="1">
      <c r="A3" s="240"/>
      <c r="B3" s="240"/>
      <c r="C3" s="240"/>
      <c r="D3" s="240"/>
      <c r="E3" s="240"/>
      <c r="F3" s="240"/>
      <c r="G3" s="240"/>
      <c r="H3" s="94" t="s">
        <v>36</v>
      </c>
      <c r="I3" s="94"/>
      <c r="J3" s="94"/>
      <c r="K3" s="94"/>
      <c r="L3" s="94"/>
      <c r="M3" s="94"/>
      <c r="N3" s="141"/>
      <c r="O3" s="141"/>
      <c r="P3" s="141"/>
      <c r="Q3" s="94"/>
      <c r="R3" s="94"/>
      <c r="S3" s="94"/>
      <c r="T3" s="94"/>
      <c r="U3" s="94"/>
      <c r="V3" s="260"/>
      <c r="W3" s="260"/>
      <c r="X3" s="260"/>
      <c r="Y3" s="260"/>
      <c r="Z3" s="260"/>
      <c r="AA3" s="141"/>
    </row>
    <row r="4" spans="1:27" s="73" customFormat="1" ht="18" customHeight="1" thickBot="1">
      <c r="A4" s="73" t="s">
        <v>78</v>
      </c>
      <c r="M4" s="61"/>
      <c r="N4" s="61" t="s">
        <v>65</v>
      </c>
      <c r="O4" s="149" t="s">
        <v>78</v>
      </c>
      <c r="P4" s="149"/>
      <c r="V4" s="34"/>
      <c r="W4" s="34"/>
      <c r="X4" s="34"/>
      <c r="Y4" s="34"/>
      <c r="Z4" s="35"/>
      <c r="AA4" s="61" t="s">
        <v>65</v>
      </c>
    </row>
    <row r="5" spans="1:27" s="98" customFormat="1" ht="24" customHeight="1">
      <c r="A5" s="267" t="s">
        <v>275</v>
      </c>
      <c r="B5" s="239" t="s">
        <v>151</v>
      </c>
      <c r="C5" s="239"/>
      <c r="D5" s="239"/>
      <c r="E5" s="249"/>
      <c r="F5" s="238" t="s">
        <v>246</v>
      </c>
      <c r="G5" s="239"/>
      <c r="H5" s="265" t="s">
        <v>246</v>
      </c>
      <c r="I5" s="266"/>
      <c r="J5" s="238" t="s">
        <v>162</v>
      </c>
      <c r="K5" s="239"/>
      <c r="L5" s="239"/>
      <c r="M5" s="249"/>
      <c r="N5" s="257" t="s">
        <v>274</v>
      </c>
      <c r="O5" s="267" t="s">
        <v>275</v>
      </c>
      <c r="P5" s="239" t="s">
        <v>163</v>
      </c>
      <c r="Q5" s="239"/>
      <c r="R5" s="239"/>
      <c r="S5" s="249"/>
      <c r="T5" s="238" t="s">
        <v>164</v>
      </c>
      <c r="U5" s="239"/>
      <c r="V5" s="265" t="s">
        <v>164</v>
      </c>
      <c r="W5" s="266"/>
      <c r="X5" s="238" t="s">
        <v>66</v>
      </c>
      <c r="Y5" s="239"/>
      <c r="Z5" s="239"/>
      <c r="AA5" s="257" t="s">
        <v>274</v>
      </c>
    </row>
    <row r="6" spans="1:27" s="98" customFormat="1" ht="13.5" customHeight="1">
      <c r="A6" s="268"/>
      <c r="B6" s="263"/>
      <c r="C6" s="244" t="s">
        <v>213</v>
      </c>
      <c r="D6" s="250" t="s">
        <v>214</v>
      </c>
      <c r="E6" s="245" t="s">
        <v>216</v>
      </c>
      <c r="F6" s="261"/>
      <c r="G6" s="245" t="s">
        <v>213</v>
      </c>
      <c r="H6" s="250" t="s">
        <v>214</v>
      </c>
      <c r="I6" s="245" t="s">
        <v>216</v>
      </c>
      <c r="J6" s="261"/>
      <c r="K6" s="244" t="s">
        <v>213</v>
      </c>
      <c r="L6" s="250" t="s">
        <v>214</v>
      </c>
      <c r="M6" s="244" t="s">
        <v>216</v>
      </c>
      <c r="N6" s="258"/>
      <c r="O6" s="268"/>
      <c r="P6" s="263"/>
      <c r="Q6" s="244" t="s">
        <v>213</v>
      </c>
      <c r="R6" s="250" t="s">
        <v>214</v>
      </c>
      <c r="S6" s="245" t="s">
        <v>216</v>
      </c>
      <c r="T6" s="261"/>
      <c r="U6" s="245" t="s">
        <v>213</v>
      </c>
      <c r="V6" s="250" t="s">
        <v>214</v>
      </c>
      <c r="W6" s="245" t="s">
        <v>216</v>
      </c>
      <c r="X6" s="261"/>
      <c r="Y6" s="244" t="s">
        <v>213</v>
      </c>
      <c r="Z6" s="254" t="s">
        <v>214</v>
      </c>
      <c r="AA6" s="258"/>
    </row>
    <row r="7" spans="1:27" s="98" customFormat="1" ht="13.5" customHeight="1">
      <c r="A7" s="268"/>
      <c r="B7" s="263"/>
      <c r="C7" s="242"/>
      <c r="D7" s="251"/>
      <c r="E7" s="246"/>
      <c r="F7" s="261"/>
      <c r="G7" s="246"/>
      <c r="H7" s="251"/>
      <c r="I7" s="246"/>
      <c r="J7" s="261"/>
      <c r="K7" s="242"/>
      <c r="L7" s="251"/>
      <c r="M7" s="242"/>
      <c r="N7" s="258"/>
      <c r="O7" s="268"/>
      <c r="P7" s="263"/>
      <c r="Q7" s="242"/>
      <c r="R7" s="251"/>
      <c r="S7" s="246"/>
      <c r="T7" s="261"/>
      <c r="U7" s="246"/>
      <c r="V7" s="251"/>
      <c r="W7" s="246"/>
      <c r="X7" s="261"/>
      <c r="Y7" s="242"/>
      <c r="Z7" s="255"/>
      <c r="AA7" s="258"/>
    </row>
    <row r="8" spans="1:27" s="98" customFormat="1" ht="13.5" customHeight="1">
      <c r="A8" s="269"/>
      <c r="B8" s="264"/>
      <c r="C8" s="243"/>
      <c r="D8" s="252"/>
      <c r="E8" s="247"/>
      <c r="F8" s="262"/>
      <c r="G8" s="247"/>
      <c r="H8" s="252"/>
      <c r="I8" s="247"/>
      <c r="J8" s="262"/>
      <c r="K8" s="243"/>
      <c r="L8" s="252"/>
      <c r="M8" s="243"/>
      <c r="N8" s="259"/>
      <c r="O8" s="269"/>
      <c r="P8" s="264"/>
      <c r="Q8" s="243"/>
      <c r="R8" s="252"/>
      <c r="S8" s="247"/>
      <c r="T8" s="262"/>
      <c r="U8" s="247"/>
      <c r="V8" s="252"/>
      <c r="W8" s="247"/>
      <c r="X8" s="262"/>
      <c r="Y8" s="243"/>
      <c r="Z8" s="256"/>
      <c r="AA8" s="259"/>
    </row>
    <row r="9" spans="1:27" s="16" customFormat="1" ht="24.95" customHeight="1">
      <c r="A9" s="145">
        <v>2018</v>
      </c>
      <c r="B9" s="69">
        <v>17541</v>
      </c>
      <c r="C9" s="69">
        <v>194</v>
      </c>
      <c r="D9" s="69">
        <v>17144</v>
      </c>
      <c r="E9" s="69">
        <v>203</v>
      </c>
      <c r="F9" s="69">
        <v>10193</v>
      </c>
      <c r="G9" s="69">
        <v>85</v>
      </c>
      <c r="H9" s="69">
        <v>10038</v>
      </c>
      <c r="I9" s="69">
        <v>70</v>
      </c>
      <c r="J9" s="69">
        <v>580</v>
      </c>
      <c r="K9" s="69">
        <v>42</v>
      </c>
      <c r="L9" s="69">
        <v>500</v>
      </c>
      <c r="M9" s="69">
        <v>38</v>
      </c>
      <c r="N9" s="145">
        <v>2018</v>
      </c>
      <c r="O9" s="196">
        <v>2018</v>
      </c>
      <c r="P9" s="69">
        <v>6719</v>
      </c>
      <c r="Q9" s="69">
        <v>65</v>
      </c>
      <c r="R9" s="69">
        <v>6569</v>
      </c>
      <c r="S9" s="69">
        <v>85</v>
      </c>
      <c r="T9" s="69">
        <v>49</v>
      </c>
      <c r="U9" s="69">
        <v>2</v>
      </c>
      <c r="V9" s="69">
        <v>37</v>
      </c>
      <c r="W9" s="69">
        <v>10</v>
      </c>
      <c r="X9" s="69">
        <v>2980</v>
      </c>
      <c r="Y9" s="69">
        <v>94</v>
      </c>
      <c r="Z9" s="69">
        <v>2886</v>
      </c>
      <c r="AA9" s="196">
        <v>2018</v>
      </c>
    </row>
    <row r="10" spans="1:27" s="16" customFormat="1" ht="24.95" customHeight="1">
      <c r="A10" s="145">
        <v>2019</v>
      </c>
      <c r="B10" s="69">
        <v>17800</v>
      </c>
      <c r="C10" s="69">
        <v>205</v>
      </c>
      <c r="D10" s="69">
        <v>17395</v>
      </c>
      <c r="E10" s="69">
        <v>200</v>
      </c>
      <c r="F10" s="69">
        <v>10405</v>
      </c>
      <c r="G10" s="69">
        <v>93</v>
      </c>
      <c r="H10" s="69">
        <v>10249</v>
      </c>
      <c r="I10" s="69">
        <v>63</v>
      </c>
      <c r="J10" s="69">
        <v>573</v>
      </c>
      <c r="K10" s="69">
        <v>43</v>
      </c>
      <c r="L10" s="69">
        <v>490</v>
      </c>
      <c r="M10" s="69">
        <v>40</v>
      </c>
      <c r="N10" s="145">
        <v>2019</v>
      </c>
      <c r="O10" s="196">
        <v>2019</v>
      </c>
      <c r="P10" s="69">
        <v>6773</v>
      </c>
      <c r="Q10" s="69">
        <v>67</v>
      </c>
      <c r="R10" s="69">
        <v>6619</v>
      </c>
      <c r="S10" s="69">
        <v>87</v>
      </c>
      <c r="T10" s="69">
        <v>49</v>
      </c>
      <c r="U10" s="69">
        <v>2</v>
      </c>
      <c r="V10" s="69">
        <v>37</v>
      </c>
      <c r="W10" s="69">
        <v>10</v>
      </c>
      <c r="X10" s="69">
        <v>2942</v>
      </c>
      <c r="Y10" s="69">
        <v>98</v>
      </c>
      <c r="Z10" s="69">
        <v>2844</v>
      </c>
      <c r="AA10" s="196">
        <v>2019</v>
      </c>
    </row>
    <row r="11" spans="1:27" s="128" customFormat="1" ht="24.95" customHeight="1">
      <c r="A11" s="145">
        <v>2020</v>
      </c>
      <c r="B11" s="69">
        <v>18282</v>
      </c>
      <c r="C11" s="69">
        <v>209</v>
      </c>
      <c r="D11" s="69">
        <v>17875</v>
      </c>
      <c r="E11" s="69">
        <v>198</v>
      </c>
      <c r="F11" s="69">
        <v>10746</v>
      </c>
      <c r="G11" s="69">
        <v>93</v>
      </c>
      <c r="H11" s="69">
        <v>10590</v>
      </c>
      <c r="I11" s="69">
        <v>63</v>
      </c>
      <c r="J11" s="69">
        <v>566</v>
      </c>
      <c r="K11" s="69">
        <v>44</v>
      </c>
      <c r="L11" s="69">
        <v>485</v>
      </c>
      <c r="M11" s="69">
        <v>37</v>
      </c>
      <c r="N11" s="145">
        <v>2020</v>
      </c>
      <c r="O11" s="196">
        <v>2020</v>
      </c>
      <c r="P11" s="69">
        <v>6903</v>
      </c>
      <c r="Q11" s="69">
        <v>70</v>
      </c>
      <c r="R11" s="69">
        <v>6746</v>
      </c>
      <c r="S11" s="69">
        <v>87</v>
      </c>
      <c r="T11" s="69">
        <v>67</v>
      </c>
      <c r="U11" s="69">
        <v>2</v>
      </c>
      <c r="V11" s="69">
        <v>54</v>
      </c>
      <c r="W11" s="69">
        <v>11</v>
      </c>
      <c r="X11" s="69">
        <v>2923</v>
      </c>
      <c r="Y11" s="69">
        <v>101</v>
      </c>
      <c r="Z11" s="69">
        <v>2822</v>
      </c>
      <c r="AA11" s="196">
        <v>2020</v>
      </c>
    </row>
    <row r="12" spans="1:27" s="191" customFormat="1" ht="24.95" customHeight="1">
      <c r="A12" s="195">
        <v>2021</v>
      </c>
      <c r="B12" s="69">
        <v>18561</v>
      </c>
      <c r="C12" s="69">
        <v>208</v>
      </c>
      <c r="D12" s="69">
        <v>18149</v>
      </c>
      <c r="E12" s="69">
        <v>204</v>
      </c>
      <c r="F12" s="69">
        <v>10932</v>
      </c>
      <c r="G12" s="69">
        <v>91</v>
      </c>
      <c r="H12" s="69">
        <v>10776</v>
      </c>
      <c r="I12" s="69">
        <v>65</v>
      </c>
      <c r="J12" s="69">
        <v>546</v>
      </c>
      <c r="K12" s="69">
        <v>43</v>
      </c>
      <c r="L12" s="69">
        <v>466</v>
      </c>
      <c r="M12" s="69">
        <v>37</v>
      </c>
      <c r="N12" s="195">
        <v>2021</v>
      </c>
      <c r="O12" s="196">
        <v>2021</v>
      </c>
      <c r="P12" s="69">
        <v>7007</v>
      </c>
      <c r="Q12" s="69">
        <v>72</v>
      </c>
      <c r="R12" s="69">
        <v>6847</v>
      </c>
      <c r="S12" s="69">
        <v>88</v>
      </c>
      <c r="T12" s="69">
        <v>76</v>
      </c>
      <c r="U12" s="69">
        <v>2</v>
      </c>
      <c r="V12" s="69">
        <v>60</v>
      </c>
      <c r="W12" s="69">
        <v>14</v>
      </c>
      <c r="X12" s="69">
        <v>2774</v>
      </c>
      <c r="Y12" s="69">
        <v>91</v>
      </c>
      <c r="Z12" s="69">
        <v>2683</v>
      </c>
      <c r="AA12" s="196">
        <v>2021</v>
      </c>
    </row>
    <row r="13" spans="1:27" s="16" customFormat="1" ht="24.95" customHeight="1">
      <c r="A13" s="147">
        <v>2022</v>
      </c>
      <c r="B13" s="18">
        <f>SUM(C13:E13)</f>
        <v>18828</v>
      </c>
      <c r="C13" s="18">
        <f>SUM(C15:C24)</f>
        <v>239</v>
      </c>
      <c r="D13" s="18">
        <f t="shared" ref="D13:E13" si="0">SUM(D15:D24)</f>
        <v>18389</v>
      </c>
      <c r="E13" s="18">
        <f t="shared" si="0"/>
        <v>200</v>
      </c>
      <c r="F13" s="18">
        <f>SUM(G13,H13:I13)</f>
        <v>11125</v>
      </c>
      <c r="G13" s="18">
        <f>SUM(G15:G24)</f>
        <v>98</v>
      </c>
      <c r="H13" s="18">
        <f>SUM(H15:H24)</f>
        <v>10966</v>
      </c>
      <c r="I13" s="18">
        <f>SUM(I15:I24)</f>
        <v>61</v>
      </c>
      <c r="J13" s="18">
        <f>SUM(K13:M13)</f>
        <v>522</v>
      </c>
      <c r="K13" s="18">
        <f>SUM(K15:K24)</f>
        <v>46</v>
      </c>
      <c r="L13" s="18">
        <f>SUM(L15:L24)</f>
        <v>436</v>
      </c>
      <c r="M13" s="18">
        <f>SUM(M15:M24)</f>
        <v>40</v>
      </c>
      <c r="N13" s="147">
        <v>2022</v>
      </c>
      <c r="O13" s="193">
        <v>2022</v>
      </c>
      <c r="P13" s="18">
        <f>SUM(Q13:S13)</f>
        <v>7108</v>
      </c>
      <c r="Q13" s="18">
        <f>SUM(Q15:Q24)</f>
        <v>87</v>
      </c>
      <c r="R13" s="18">
        <f>SUM(R15:R24)</f>
        <v>6936</v>
      </c>
      <c r="S13" s="18">
        <f>SUM(S15:S24)</f>
        <v>85</v>
      </c>
      <c r="T13" s="18">
        <f>SUM(U13,W13,V13)</f>
        <v>73</v>
      </c>
      <c r="U13" s="18">
        <f>SUM(U15:U24)</f>
        <v>8</v>
      </c>
      <c r="V13" s="18">
        <f>SUM(V15:V24)</f>
        <v>51</v>
      </c>
      <c r="W13" s="18">
        <f>SUM(W15:W24)</f>
        <v>14</v>
      </c>
      <c r="X13" s="18">
        <f>SUM(Y13:Z13)</f>
        <v>2502</v>
      </c>
      <c r="Y13" s="18">
        <f>SUM(Y15:Y24)</f>
        <v>68</v>
      </c>
      <c r="Z13" s="18">
        <f>SUM(Z15:Z24)</f>
        <v>2434</v>
      </c>
      <c r="AA13" s="193">
        <v>2022</v>
      </c>
    </row>
    <row r="14" spans="1:27" s="97" customFormat="1" ht="18.75" customHeight="1"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15"/>
      <c r="O14" s="151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15"/>
    </row>
    <row r="15" spans="1:27" s="136" customFormat="1" ht="35.25" customHeight="1">
      <c r="A15" s="144" t="s">
        <v>86</v>
      </c>
      <c r="B15" s="69">
        <f t="shared" ref="B15:B24" si="1">SUM(C15:E15)</f>
        <v>6066</v>
      </c>
      <c r="C15" s="69">
        <f>SUM(G15,K15,Q15,U15)</f>
        <v>201</v>
      </c>
      <c r="D15" s="69">
        <f t="shared" ref="D15:E24" si="2">SUM(H15,L15,R15,V15)</f>
        <v>5745</v>
      </c>
      <c r="E15" s="69">
        <f t="shared" si="2"/>
        <v>120</v>
      </c>
      <c r="F15" s="69">
        <f t="shared" ref="F15:F24" si="3">SUM(G15,H15:I15)</f>
        <v>4093</v>
      </c>
      <c r="G15" s="216">
        <v>82</v>
      </c>
      <c r="H15" s="217">
        <v>3967</v>
      </c>
      <c r="I15" s="217">
        <v>44</v>
      </c>
      <c r="J15" s="69">
        <f t="shared" ref="J15:J24" si="4">SUM(K15:M15)</f>
        <v>199</v>
      </c>
      <c r="K15" s="217">
        <v>38</v>
      </c>
      <c r="L15" s="217">
        <v>124</v>
      </c>
      <c r="M15" s="217">
        <v>37</v>
      </c>
      <c r="N15" s="185" t="s">
        <v>104</v>
      </c>
      <c r="O15" s="144" t="s">
        <v>86</v>
      </c>
      <c r="P15" s="69">
        <f t="shared" ref="P15:P24" si="5">SUM(Q15:S15)</f>
        <v>1736</v>
      </c>
      <c r="Q15" s="217">
        <v>73</v>
      </c>
      <c r="R15" s="217">
        <v>1633</v>
      </c>
      <c r="S15" s="217">
        <v>30</v>
      </c>
      <c r="T15" s="69">
        <f t="shared" ref="T15:T24" si="6">SUM(U15,V15:W15)</f>
        <v>38</v>
      </c>
      <c r="U15" s="217">
        <v>8</v>
      </c>
      <c r="V15" s="217">
        <v>21</v>
      </c>
      <c r="W15" s="217">
        <v>9</v>
      </c>
      <c r="X15" s="69">
        <f t="shared" ref="X15:X24" si="7">SUM(Y15:Z15)</f>
        <v>654</v>
      </c>
      <c r="Y15" s="206">
        <v>23</v>
      </c>
      <c r="Z15" s="217">
        <v>631</v>
      </c>
      <c r="AA15" s="65" t="s">
        <v>297</v>
      </c>
    </row>
    <row r="16" spans="1:27" s="136" customFormat="1" ht="35.25" customHeight="1">
      <c r="A16" s="144" t="s">
        <v>50</v>
      </c>
      <c r="B16" s="69">
        <f>SUM(C16:E16)</f>
        <v>1859</v>
      </c>
      <c r="C16" s="69">
        <f t="shared" ref="C16:C24" si="8">SUM(G16,K16,Q16,U16)</f>
        <v>2</v>
      </c>
      <c r="D16" s="69">
        <f t="shared" si="2"/>
        <v>1848</v>
      </c>
      <c r="E16" s="69">
        <f t="shared" si="2"/>
        <v>9</v>
      </c>
      <c r="F16" s="69">
        <f t="shared" si="3"/>
        <v>994</v>
      </c>
      <c r="G16" s="216">
        <v>1</v>
      </c>
      <c r="H16" s="217">
        <v>990</v>
      </c>
      <c r="I16" s="217">
        <v>3</v>
      </c>
      <c r="J16" s="69">
        <f t="shared" si="4"/>
        <v>42</v>
      </c>
      <c r="K16" s="217">
        <v>1</v>
      </c>
      <c r="L16" s="217">
        <v>41</v>
      </c>
      <c r="M16" s="217">
        <v>0</v>
      </c>
      <c r="N16" s="185" t="s">
        <v>51</v>
      </c>
      <c r="O16" s="144" t="s">
        <v>50</v>
      </c>
      <c r="P16" s="69">
        <f t="shared" si="5"/>
        <v>821</v>
      </c>
      <c r="Q16" s="217">
        <v>0</v>
      </c>
      <c r="R16" s="217">
        <v>815</v>
      </c>
      <c r="S16" s="217">
        <v>6</v>
      </c>
      <c r="T16" s="69">
        <f t="shared" si="6"/>
        <v>2</v>
      </c>
      <c r="U16" s="217">
        <v>0</v>
      </c>
      <c r="V16" s="217">
        <v>2</v>
      </c>
      <c r="W16" s="217">
        <v>0</v>
      </c>
      <c r="X16" s="69">
        <f t="shared" si="7"/>
        <v>245</v>
      </c>
      <c r="Y16" s="206">
        <v>0</v>
      </c>
      <c r="Z16" s="217">
        <v>245</v>
      </c>
      <c r="AA16" s="65" t="s">
        <v>298</v>
      </c>
    </row>
    <row r="17" spans="1:290" s="136" customFormat="1" ht="35.25" customHeight="1">
      <c r="A17" s="144" t="s">
        <v>52</v>
      </c>
      <c r="B17" s="69">
        <f t="shared" si="1"/>
        <v>1356</v>
      </c>
      <c r="C17" s="69">
        <f t="shared" si="8"/>
        <v>12</v>
      </c>
      <c r="D17" s="69">
        <f t="shared" si="2"/>
        <v>1342</v>
      </c>
      <c r="E17" s="69">
        <f t="shared" si="2"/>
        <v>2</v>
      </c>
      <c r="F17" s="69">
        <f t="shared" si="3"/>
        <v>730</v>
      </c>
      <c r="G17" s="216">
        <v>6</v>
      </c>
      <c r="H17" s="217">
        <v>724</v>
      </c>
      <c r="I17" s="217">
        <v>0</v>
      </c>
      <c r="J17" s="69">
        <f t="shared" si="4"/>
        <v>42</v>
      </c>
      <c r="K17" s="217">
        <v>0</v>
      </c>
      <c r="L17" s="217">
        <v>42</v>
      </c>
      <c r="M17" s="217">
        <v>0</v>
      </c>
      <c r="N17" s="185" t="s">
        <v>343</v>
      </c>
      <c r="O17" s="144" t="s">
        <v>52</v>
      </c>
      <c r="P17" s="69">
        <f t="shared" si="5"/>
        <v>579</v>
      </c>
      <c r="Q17" s="217">
        <v>6</v>
      </c>
      <c r="R17" s="217">
        <v>571</v>
      </c>
      <c r="S17" s="217">
        <v>2</v>
      </c>
      <c r="T17" s="69">
        <f t="shared" si="6"/>
        <v>5</v>
      </c>
      <c r="U17" s="217">
        <v>0</v>
      </c>
      <c r="V17" s="217">
        <v>5</v>
      </c>
      <c r="W17" s="217">
        <v>0</v>
      </c>
      <c r="X17" s="69">
        <f t="shared" si="7"/>
        <v>176</v>
      </c>
      <c r="Y17" s="206">
        <v>1</v>
      </c>
      <c r="Z17" s="217">
        <v>175</v>
      </c>
      <c r="AA17" s="65" t="s">
        <v>299</v>
      </c>
    </row>
    <row r="18" spans="1:290" s="136" customFormat="1" ht="35.25" customHeight="1">
      <c r="A18" s="144" t="s">
        <v>53</v>
      </c>
      <c r="B18" s="69">
        <f t="shared" si="1"/>
        <v>1212</v>
      </c>
      <c r="C18" s="69">
        <f t="shared" si="8"/>
        <v>1</v>
      </c>
      <c r="D18" s="69">
        <f t="shared" si="2"/>
        <v>1207</v>
      </c>
      <c r="E18" s="69">
        <f t="shared" si="2"/>
        <v>4</v>
      </c>
      <c r="F18" s="69">
        <f t="shared" si="3"/>
        <v>628</v>
      </c>
      <c r="G18" s="216">
        <v>1</v>
      </c>
      <c r="H18" s="217">
        <v>626</v>
      </c>
      <c r="I18" s="217">
        <v>1</v>
      </c>
      <c r="J18" s="69">
        <f t="shared" si="4"/>
        <v>27</v>
      </c>
      <c r="K18" s="217">
        <v>0</v>
      </c>
      <c r="L18" s="217">
        <v>27</v>
      </c>
      <c r="M18" s="217">
        <v>0</v>
      </c>
      <c r="N18" s="185" t="s">
        <v>54</v>
      </c>
      <c r="O18" s="144" t="s">
        <v>53</v>
      </c>
      <c r="P18" s="69">
        <f t="shared" si="5"/>
        <v>557</v>
      </c>
      <c r="Q18" s="217">
        <v>0</v>
      </c>
      <c r="R18" s="217">
        <v>554</v>
      </c>
      <c r="S18" s="217">
        <v>3</v>
      </c>
      <c r="T18" s="69">
        <f t="shared" si="6"/>
        <v>0</v>
      </c>
      <c r="U18" s="217">
        <v>0</v>
      </c>
      <c r="V18" s="217">
        <v>0</v>
      </c>
      <c r="W18" s="217">
        <v>0</v>
      </c>
      <c r="X18" s="69">
        <f t="shared" si="7"/>
        <v>182</v>
      </c>
      <c r="Y18" s="206">
        <v>0</v>
      </c>
      <c r="Z18" s="217">
        <v>182</v>
      </c>
      <c r="AA18" s="65" t="s">
        <v>300</v>
      </c>
    </row>
    <row r="19" spans="1:290" s="136" customFormat="1" ht="35.25" customHeight="1">
      <c r="A19" s="144" t="s">
        <v>55</v>
      </c>
      <c r="B19" s="69">
        <f t="shared" si="1"/>
        <v>2551</v>
      </c>
      <c r="C19" s="69">
        <f t="shared" si="8"/>
        <v>6</v>
      </c>
      <c r="D19" s="69">
        <f t="shared" si="2"/>
        <v>2522</v>
      </c>
      <c r="E19" s="69">
        <f t="shared" si="2"/>
        <v>23</v>
      </c>
      <c r="F19" s="69">
        <f t="shared" si="3"/>
        <v>1514</v>
      </c>
      <c r="G19" s="216">
        <v>3</v>
      </c>
      <c r="H19" s="217">
        <v>1503</v>
      </c>
      <c r="I19" s="217">
        <v>8</v>
      </c>
      <c r="J19" s="69">
        <f t="shared" si="4"/>
        <v>57</v>
      </c>
      <c r="K19" s="217">
        <v>1</v>
      </c>
      <c r="L19" s="217">
        <v>56</v>
      </c>
      <c r="M19" s="217">
        <v>0</v>
      </c>
      <c r="N19" s="185" t="s">
        <v>56</v>
      </c>
      <c r="O19" s="144" t="s">
        <v>55</v>
      </c>
      <c r="P19" s="69">
        <f t="shared" si="5"/>
        <v>965</v>
      </c>
      <c r="Q19" s="217">
        <v>2</v>
      </c>
      <c r="R19" s="217">
        <v>951</v>
      </c>
      <c r="S19" s="217">
        <v>12</v>
      </c>
      <c r="T19" s="69">
        <f t="shared" si="6"/>
        <v>15</v>
      </c>
      <c r="U19" s="217">
        <v>0</v>
      </c>
      <c r="V19" s="217">
        <v>12</v>
      </c>
      <c r="W19" s="217">
        <v>3</v>
      </c>
      <c r="X19" s="69">
        <f t="shared" si="7"/>
        <v>336</v>
      </c>
      <c r="Y19" s="206">
        <v>6</v>
      </c>
      <c r="Z19" s="217">
        <v>330</v>
      </c>
      <c r="AA19" s="65" t="s">
        <v>301</v>
      </c>
    </row>
    <row r="20" spans="1:290" s="136" customFormat="1" ht="35.25" customHeight="1">
      <c r="A20" s="144" t="s">
        <v>57</v>
      </c>
      <c r="B20" s="69">
        <f t="shared" si="1"/>
        <v>1344</v>
      </c>
      <c r="C20" s="69">
        <f t="shared" si="8"/>
        <v>9</v>
      </c>
      <c r="D20" s="69">
        <f t="shared" si="2"/>
        <v>1324</v>
      </c>
      <c r="E20" s="69">
        <f t="shared" si="2"/>
        <v>11</v>
      </c>
      <c r="F20" s="69">
        <f t="shared" si="3"/>
        <v>716</v>
      </c>
      <c r="G20" s="216">
        <v>1</v>
      </c>
      <c r="H20" s="217">
        <v>712</v>
      </c>
      <c r="I20" s="217">
        <v>3</v>
      </c>
      <c r="J20" s="69">
        <f t="shared" si="4"/>
        <v>34</v>
      </c>
      <c r="K20" s="217">
        <v>4</v>
      </c>
      <c r="L20" s="217">
        <v>29</v>
      </c>
      <c r="M20" s="217">
        <v>1</v>
      </c>
      <c r="N20" s="185" t="s">
        <v>344</v>
      </c>
      <c r="O20" s="144" t="s">
        <v>57</v>
      </c>
      <c r="P20" s="69">
        <f t="shared" si="5"/>
        <v>591</v>
      </c>
      <c r="Q20" s="217">
        <v>4</v>
      </c>
      <c r="R20" s="217">
        <v>580</v>
      </c>
      <c r="S20" s="217">
        <v>7</v>
      </c>
      <c r="T20" s="69">
        <f t="shared" si="6"/>
        <v>3</v>
      </c>
      <c r="U20" s="217">
        <v>0</v>
      </c>
      <c r="V20" s="217">
        <v>3</v>
      </c>
      <c r="W20" s="217">
        <v>0</v>
      </c>
      <c r="X20" s="69">
        <f t="shared" si="7"/>
        <v>89</v>
      </c>
      <c r="Y20" s="206">
        <v>2</v>
      </c>
      <c r="Z20" s="217">
        <v>87</v>
      </c>
      <c r="AA20" s="65" t="s">
        <v>302</v>
      </c>
    </row>
    <row r="21" spans="1:290" s="136" customFormat="1" ht="35.25" customHeight="1">
      <c r="A21" s="144" t="s">
        <v>58</v>
      </c>
      <c r="B21" s="69">
        <f t="shared" si="1"/>
        <v>1130</v>
      </c>
      <c r="C21" s="69">
        <f t="shared" si="8"/>
        <v>2</v>
      </c>
      <c r="D21" s="69">
        <f t="shared" si="2"/>
        <v>1112</v>
      </c>
      <c r="E21" s="69">
        <f t="shared" si="2"/>
        <v>16</v>
      </c>
      <c r="F21" s="69">
        <f t="shared" si="3"/>
        <v>771</v>
      </c>
      <c r="G21" s="216">
        <v>1</v>
      </c>
      <c r="H21" s="217">
        <v>770</v>
      </c>
      <c r="I21" s="217">
        <v>0</v>
      </c>
      <c r="J21" s="69">
        <f t="shared" si="4"/>
        <v>27</v>
      </c>
      <c r="K21" s="217">
        <v>0</v>
      </c>
      <c r="L21" s="217">
        <v>26</v>
      </c>
      <c r="M21" s="217">
        <v>1</v>
      </c>
      <c r="N21" s="185" t="s">
        <v>59</v>
      </c>
      <c r="O21" s="144" t="s">
        <v>58</v>
      </c>
      <c r="P21" s="69">
        <f t="shared" si="5"/>
        <v>325</v>
      </c>
      <c r="Q21" s="217">
        <v>1</v>
      </c>
      <c r="R21" s="217">
        <v>311</v>
      </c>
      <c r="S21" s="217">
        <v>13</v>
      </c>
      <c r="T21" s="69">
        <f t="shared" si="6"/>
        <v>7</v>
      </c>
      <c r="U21" s="217">
        <v>0</v>
      </c>
      <c r="V21" s="217">
        <v>5</v>
      </c>
      <c r="W21" s="217">
        <v>2</v>
      </c>
      <c r="X21" s="69">
        <f t="shared" si="7"/>
        <v>301</v>
      </c>
      <c r="Y21" s="206">
        <v>28</v>
      </c>
      <c r="Z21" s="217">
        <v>273</v>
      </c>
      <c r="AA21" s="65" t="s">
        <v>303</v>
      </c>
    </row>
    <row r="22" spans="1:290" s="136" customFormat="1" ht="35.25" customHeight="1">
      <c r="A22" s="144" t="s">
        <v>60</v>
      </c>
      <c r="B22" s="69">
        <f t="shared" si="1"/>
        <v>972</v>
      </c>
      <c r="C22" s="69">
        <f t="shared" si="8"/>
        <v>1</v>
      </c>
      <c r="D22" s="69">
        <f t="shared" si="2"/>
        <v>968</v>
      </c>
      <c r="E22" s="69">
        <f t="shared" si="2"/>
        <v>3</v>
      </c>
      <c r="F22" s="69">
        <f t="shared" si="3"/>
        <v>472</v>
      </c>
      <c r="G22" s="216">
        <v>1</v>
      </c>
      <c r="H22" s="217">
        <v>471</v>
      </c>
      <c r="I22" s="217">
        <v>0</v>
      </c>
      <c r="J22" s="69">
        <f t="shared" si="4"/>
        <v>42</v>
      </c>
      <c r="K22" s="217">
        <v>0</v>
      </c>
      <c r="L22" s="217">
        <v>42</v>
      </c>
      <c r="M22" s="217">
        <v>0</v>
      </c>
      <c r="N22" s="185" t="s">
        <v>61</v>
      </c>
      <c r="O22" s="144" t="s">
        <v>60</v>
      </c>
      <c r="P22" s="69">
        <f t="shared" si="5"/>
        <v>456</v>
      </c>
      <c r="Q22" s="217">
        <v>0</v>
      </c>
      <c r="R22" s="217">
        <v>453</v>
      </c>
      <c r="S22" s="217">
        <v>3</v>
      </c>
      <c r="T22" s="69">
        <f t="shared" si="6"/>
        <v>2</v>
      </c>
      <c r="U22" s="217">
        <v>0</v>
      </c>
      <c r="V22" s="217">
        <v>2</v>
      </c>
      <c r="W22" s="217">
        <v>0</v>
      </c>
      <c r="X22" s="69">
        <f t="shared" si="7"/>
        <v>205</v>
      </c>
      <c r="Y22" s="206">
        <v>3</v>
      </c>
      <c r="Z22" s="217">
        <v>202</v>
      </c>
      <c r="AA22" s="65" t="s">
        <v>304</v>
      </c>
    </row>
    <row r="23" spans="1:290" s="136" customFormat="1" ht="35.25" customHeight="1">
      <c r="A23" s="144" t="s">
        <v>62</v>
      </c>
      <c r="B23" s="69">
        <f t="shared" si="1"/>
        <v>1348</v>
      </c>
      <c r="C23" s="69">
        <f t="shared" si="8"/>
        <v>3</v>
      </c>
      <c r="D23" s="69">
        <f t="shared" si="2"/>
        <v>1338</v>
      </c>
      <c r="E23" s="69">
        <f t="shared" si="2"/>
        <v>7</v>
      </c>
      <c r="F23" s="69">
        <f t="shared" si="3"/>
        <v>710</v>
      </c>
      <c r="G23" s="216">
        <v>1</v>
      </c>
      <c r="H23" s="217">
        <v>708</v>
      </c>
      <c r="I23" s="217">
        <v>1</v>
      </c>
      <c r="J23" s="69">
        <f t="shared" si="4"/>
        <v>28</v>
      </c>
      <c r="K23" s="217">
        <v>2</v>
      </c>
      <c r="L23" s="217">
        <v>25</v>
      </c>
      <c r="M23" s="217">
        <v>1</v>
      </c>
      <c r="N23" s="185" t="s">
        <v>345</v>
      </c>
      <c r="O23" s="144" t="s">
        <v>62</v>
      </c>
      <c r="P23" s="69">
        <f t="shared" si="5"/>
        <v>610</v>
      </c>
      <c r="Q23" s="217">
        <v>0</v>
      </c>
      <c r="R23" s="217">
        <v>605</v>
      </c>
      <c r="S23" s="217">
        <v>5</v>
      </c>
      <c r="T23" s="69">
        <f t="shared" si="6"/>
        <v>0</v>
      </c>
      <c r="U23" s="217">
        <v>0</v>
      </c>
      <c r="V23" s="217">
        <v>0</v>
      </c>
      <c r="W23" s="217">
        <v>0</v>
      </c>
      <c r="X23" s="69">
        <f t="shared" si="7"/>
        <v>131</v>
      </c>
      <c r="Y23" s="206">
        <v>5</v>
      </c>
      <c r="Z23" s="217">
        <v>126</v>
      </c>
      <c r="AA23" s="65" t="s">
        <v>305</v>
      </c>
    </row>
    <row r="24" spans="1:290" s="135" customFormat="1" ht="35.25" customHeight="1" thickBot="1">
      <c r="A24" s="143" t="s">
        <v>63</v>
      </c>
      <c r="B24" s="116">
        <f t="shared" si="1"/>
        <v>990</v>
      </c>
      <c r="C24" s="116">
        <f t="shared" si="8"/>
        <v>2</v>
      </c>
      <c r="D24" s="116">
        <f t="shared" si="2"/>
        <v>983</v>
      </c>
      <c r="E24" s="116">
        <f t="shared" si="2"/>
        <v>5</v>
      </c>
      <c r="F24" s="116">
        <f t="shared" si="3"/>
        <v>497</v>
      </c>
      <c r="G24" s="218">
        <v>1</v>
      </c>
      <c r="H24" s="219">
        <v>495</v>
      </c>
      <c r="I24" s="219">
        <v>1</v>
      </c>
      <c r="J24" s="116">
        <f t="shared" si="4"/>
        <v>24</v>
      </c>
      <c r="K24" s="219">
        <v>0</v>
      </c>
      <c r="L24" s="219">
        <v>24</v>
      </c>
      <c r="M24" s="219">
        <v>0</v>
      </c>
      <c r="N24" s="186" t="s">
        <v>64</v>
      </c>
      <c r="O24" s="143" t="s">
        <v>63</v>
      </c>
      <c r="P24" s="116">
        <f t="shared" si="5"/>
        <v>468</v>
      </c>
      <c r="Q24" s="219">
        <v>1</v>
      </c>
      <c r="R24" s="219">
        <v>463</v>
      </c>
      <c r="S24" s="219">
        <v>4</v>
      </c>
      <c r="T24" s="116">
        <f t="shared" si="6"/>
        <v>1</v>
      </c>
      <c r="U24" s="219">
        <v>0</v>
      </c>
      <c r="V24" s="219">
        <v>1</v>
      </c>
      <c r="W24" s="219">
        <v>0</v>
      </c>
      <c r="X24" s="116">
        <f t="shared" si="7"/>
        <v>183</v>
      </c>
      <c r="Y24" s="208">
        <v>0</v>
      </c>
      <c r="Z24" s="219">
        <v>183</v>
      </c>
      <c r="AA24" s="66" t="s">
        <v>306</v>
      </c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  <c r="FX24" s="191"/>
      <c r="FY24" s="191"/>
      <c r="FZ24" s="191"/>
      <c r="GA24" s="191"/>
      <c r="GB24" s="191"/>
      <c r="GC24" s="191"/>
      <c r="GD24" s="191"/>
      <c r="GE24" s="191"/>
      <c r="GF24" s="191"/>
      <c r="GG24" s="191"/>
      <c r="GH24" s="191"/>
      <c r="GI24" s="191"/>
      <c r="GJ24" s="191"/>
      <c r="GK24" s="191"/>
      <c r="GL24" s="191"/>
      <c r="GM24" s="191"/>
      <c r="GN24" s="191"/>
      <c r="GO24" s="191"/>
      <c r="GP24" s="191"/>
      <c r="GQ24" s="191"/>
      <c r="GR24" s="191"/>
      <c r="GS24" s="191"/>
      <c r="GT24" s="191"/>
      <c r="GU24" s="191"/>
      <c r="GV24" s="191"/>
      <c r="GW24" s="191"/>
      <c r="GX24" s="191"/>
      <c r="GY24" s="191"/>
      <c r="GZ24" s="191"/>
      <c r="HA24" s="191"/>
      <c r="HB24" s="191"/>
      <c r="HC24" s="191"/>
      <c r="HD24" s="191"/>
      <c r="HE24" s="191"/>
      <c r="HF24" s="191"/>
      <c r="HG24" s="191"/>
      <c r="HH24" s="191"/>
      <c r="HI24" s="191"/>
      <c r="HJ24" s="191"/>
      <c r="HK24" s="191"/>
      <c r="HL24" s="191"/>
      <c r="HM24" s="191"/>
      <c r="HN24" s="191"/>
      <c r="HO24" s="191"/>
      <c r="HP24" s="191"/>
      <c r="HQ24" s="191"/>
      <c r="HR24" s="191"/>
      <c r="HS24" s="191"/>
      <c r="HT24" s="191"/>
      <c r="HU24" s="191"/>
      <c r="HV24" s="191"/>
      <c r="HW24" s="191"/>
      <c r="HX24" s="191"/>
      <c r="HY24" s="191"/>
      <c r="HZ24" s="191"/>
      <c r="IA24" s="191"/>
      <c r="IB24" s="191"/>
      <c r="IC24" s="191"/>
      <c r="ID24" s="191"/>
      <c r="IE24" s="191"/>
      <c r="IF24" s="191"/>
      <c r="IG24" s="191"/>
      <c r="IH24" s="191"/>
      <c r="II24" s="191"/>
      <c r="IJ24" s="191"/>
      <c r="IK24" s="191"/>
      <c r="IL24" s="191"/>
      <c r="IM24" s="191"/>
      <c r="IN24" s="191"/>
      <c r="IO24" s="191"/>
      <c r="IP24" s="191"/>
      <c r="IQ24" s="191"/>
      <c r="IR24" s="191"/>
      <c r="IS24" s="191"/>
      <c r="IT24" s="191"/>
      <c r="IU24" s="191"/>
      <c r="IV24" s="191"/>
      <c r="IW24" s="191"/>
      <c r="IX24" s="191"/>
      <c r="IY24" s="191"/>
      <c r="IZ24" s="191"/>
      <c r="JA24" s="191"/>
      <c r="JB24" s="191"/>
      <c r="JC24" s="191"/>
      <c r="JD24" s="191"/>
      <c r="JE24" s="191"/>
      <c r="JF24" s="191"/>
      <c r="JG24" s="191"/>
      <c r="JH24" s="191"/>
      <c r="JI24" s="191"/>
      <c r="JJ24" s="191"/>
      <c r="JK24" s="191"/>
      <c r="JL24" s="191"/>
      <c r="JM24" s="191"/>
      <c r="JN24" s="191"/>
      <c r="JO24" s="191"/>
      <c r="JP24" s="191"/>
      <c r="JQ24" s="191"/>
      <c r="JR24" s="191"/>
      <c r="JS24" s="191"/>
      <c r="JT24" s="191"/>
      <c r="JU24" s="191"/>
      <c r="JV24" s="191"/>
      <c r="JW24" s="191"/>
      <c r="JX24" s="191"/>
      <c r="JY24" s="191"/>
      <c r="JZ24" s="191"/>
      <c r="KA24" s="191"/>
      <c r="KB24" s="191"/>
      <c r="KC24" s="191"/>
      <c r="KD24" s="191"/>
    </row>
    <row r="25" spans="1:290" s="36" customFormat="1" ht="12" customHeight="1">
      <c r="A25" s="27" t="s">
        <v>158</v>
      </c>
      <c r="B25" s="28"/>
      <c r="C25" s="28"/>
      <c r="D25" s="28"/>
      <c r="E25" s="28"/>
      <c r="F25" s="26"/>
      <c r="G25" s="142"/>
      <c r="H25" s="28"/>
      <c r="I25" s="28"/>
      <c r="J25" s="28"/>
      <c r="K25" s="28"/>
      <c r="L25" s="28"/>
      <c r="M25" s="142"/>
      <c r="N25" s="142" t="s">
        <v>159</v>
      </c>
      <c r="O25" s="27" t="s">
        <v>158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142" t="s">
        <v>159</v>
      </c>
      <c r="AA25" s="142" t="s">
        <v>159</v>
      </c>
    </row>
    <row r="26" spans="1:290" s="98" customFormat="1" ht="12" customHeight="1">
      <c r="A26" s="27" t="s">
        <v>207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7" t="s">
        <v>207</v>
      </c>
      <c r="P26" s="37"/>
      <c r="Q26" s="37"/>
      <c r="R26" s="37"/>
      <c r="S26" s="37"/>
      <c r="T26" s="37"/>
      <c r="U26" s="37"/>
      <c r="V26" s="38"/>
      <c r="W26" s="38"/>
      <c r="X26" s="38"/>
      <c r="Y26" s="38"/>
      <c r="Z26" s="38"/>
      <c r="AA26" s="37"/>
    </row>
    <row r="27" spans="1:290" s="98" customFormat="1" ht="11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AA27" s="30"/>
    </row>
    <row r="28" spans="1:290" s="98" customFormat="1" ht="11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AA28" s="30"/>
    </row>
    <row r="29" spans="1:290" s="98" customFormat="1" ht="11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AA29" s="30"/>
    </row>
    <row r="30" spans="1:290" s="98" customFormat="1" ht="11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AA30" s="30"/>
    </row>
    <row r="31" spans="1:290" s="98" customFormat="1" ht="11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AA31" s="30"/>
    </row>
    <row r="32" spans="1:290" s="98" customFormat="1" ht="11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AA32" s="30"/>
    </row>
    <row r="33" spans="1:27" s="98" customFormat="1" ht="11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AA33" s="30"/>
    </row>
    <row r="34" spans="1:27" s="98" customFormat="1" ht="11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AA34" s="30"/>
    </row>
    <row r="35" spans="1:27" s="98" customFormat="1" ht="11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AA35" s="30"/>
    </row>
    <row r="36" spans="1:27" s="98" customFormat="1" ht="11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AA36" s="30"/>
    </row>
    <row r="37" spans="1:27" s="98" customFormat="1" ht="11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AA37" s="30"/>
    </row>
    <row r="38" spans="1:27" s="98" customFormat="1" ht="11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AA38" s="30"/>
    </row>
    <row r="39" spans="1:27" s="98" customFormat="1" ht="11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AA39" s="30"/>
    </row>
    <row r="40" spans="1:27" s="98" customFormat="1" ht="11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AA40" s="30"/>
    </row>
    <row r="41" spans="1:27" s="98" customFormat="1" ht="11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AA41" s="30"/>
    </row>
    <row r="42" spans="1:27" s="98" customFormat="1" ht="11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AA42" s="30"/>
    </row>
    <row r="43" spans="1:27" s="98" customFormat="1" ht="11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AA43" s="30"/>
    </row>
    <row r="44" spans="1:27" s="98" customFormat="1" ht="11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AA44" s="30"/>
    </row>
    <row r="45" spans="1:27" s="98" customFormat="1" ht="11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AA45" s="30"/>
    </row>
    <row r="46" spans="1:27" s="98" customFormat="1" ht="11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AA46" s="30"/>
    </row>
    <row r="47" spans="1:27" s="98" customFormat="1" ht="11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AA47" s="30"/>
    </row>
    <row r="48" spans="1:27" s="98" customFormat="1" ht="11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AA48" s="30"/>
    </row>
    <row r="49" spans="1:27" s="98" customFormat="1" ht="11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AA49" s="30"/>
    </row>
    <row r="50" spans="1:27" s="98" customFormat="1" ht="11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AA50" s="30"/>
    </row>
    <row r="51" spans="1:27" s="98" customFormat="1" ht="11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AA51" s="30"/>
    </row>
    <row r="52" spans="1:27" s="98" customFormat="1" ht="11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AA52" s="30"/>
    </row>
    <row r="53" spans="1:27" s="98" customFormat="1" ht="11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AA53" s="30"/>
    </row>
    <row r="54" spans="1:27" s="98" customFormat="1" ht="11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AA54" s="30"/>
    </row>
    <row r="55" spans="1:27" s="98" customFormat="1" ht="11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AA55" s="30"/>
    </row>
    <row r="56" spans="1:27" s="98" customFormat="1" ht="11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AA56" s="30"/>
    </row>
    <row r="57" spans="1:27" s="98" customFormat="1" ht="11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AA57" s="30"/>
    </row>
    <row r="58" spans="1:27" s="98" customFormat="1" ht="11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AA58" s="30"/>
    </row>
    <row r="59" spans="1:27" s="98" customFormat="1" ht="11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AA59" s="30"/>
    </row>
    <row r="60" spans="1:27" s="98" customFormat="1" ht="11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AA60" s="30"/>
    </row>
    <row r="61" spans="1:27" s="98" customFormat="1" ht="11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AA61" s="30"/>
    </row>
    <row r="62" spans="1:27" s="98" customFormat="1" ht="11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AA62" s="30"/>
    </row>
    <row r="63" spans="1:27" s="98" customFormat="1" ht="11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AA63" s="30"/>
    </row>
    <row r="64" spans="1:27" s="98" customFormat="1" ht="11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AA64" s="30"/>
    </row>
    <row r="65" spans="1:27" s="98" customFormat="1" ht="11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AA65" s="30"/>
    </row>
    <row r="66" spans="1:27" s="98" customFormat="1" ht="11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AA66" s="30"/>
    </row>
    <row r="67" spans="1:27" s="98" customFormat="1" ht="11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AA67" s="30"/>
    </row>
    <row r="68" spans="1:27" s="98" customFormat="1" ht="11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AA68" s="30"/>
    </row>
    <row r="69" spans="1:27" s="98" customFormat="1" ht="11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AA69" s="30"/>
    </row>
    <row r="70" spans="1:27" s="98" customFormat="1" ht="11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AA70" s="30"/>
    </row>
    <row r="71" spans="1:27" s="98" customFormat="1" ht="11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AA71" s="30"/>
    </row>
    <row r="72" spans="1:27" s="98" customFormat="1" ht="11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AA72" s="30"/>
    </row>
    <row r="73" spans="1:27" s="98" customFormat="1" ht="11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AA73" s="30"/>
    </row>
    <row r="74" spans="1:27" s="98" customFormat="1" ht="11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AA74" s="30"/>
    </row>
    <row r="75" spans="1:27" s="98" customFormat="1" ht="11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AA75" s="30"/>
    </row>
    <row r="76" spans="1:27" s="98" customFormat="1" ht="11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AA76" s="30"/>
    </row>
    <row r="77" spans="1:27" s="98" customFormat="1" ht="11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AA77" s="30"/>
    </row>
    <row r="78" spans="1:27" s="98" customFormat="1" ht="11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AA78" s="30"/>
    </row>
    <row r="79" spans="1:27" s="98" customFormat="1" ht="11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AA79" s="30"/>
    </row>
    <row r="80" spans="1:27" s="98" customFormat="1" ht="11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AA80" s="30"/>
    </row>
    <row r="81" spans="1:27" s="98" customFormat="1" ht="11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AA81" s="30"/>
    </row>
    <row r="82" spans="1:27" s="98" customFormat="1" ht="11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AA82" s="30"/>
    </row>
    <row r="83" spans="1:27" s="98" customFormat="1" ht="11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AA83" s="30"/>
    </row>
    <row r="84" spans="1:27" s="98" customFormat="1" ht="11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AA84" s="30"/>
    </row>
    <row r="85" spans="1:27" s="98" customFormat="1" ht="11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AA85" s="30"/>
    </row>
    <row r="86" spans="1:27" s="98" customFormat="1" ht="11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AA86" s="30"/>
    </row>
    <row r="87" spans="1:27" s="98" customFormat="1" ht="11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AA87" s="30"/>
    </row>
    <row r="88" spans="1:27" s="98" customFormat="1" ht="11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AA88" s="30"/>
    </row>
    <row r="89" spans="1:27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98"/>
      <c r="W89" s="98"/>
      <c r="X89" s="98"/>
      <c r="Y89" s="98"/>
      <c r="Z89" s="98"/>
      <c r="AA89" s="30"/>
    </row>
  </sheetData>
  <mergeCells count="41">
    <mergeCell ref="A2:G2"/>
    <mergeCell ref="L6:L8"/>
    <mergeCell ref="A3:G3"/>
    <mergeCell ref="J5:M5"/>
    <mergeCell ref="F5:G5"/>
    <mergeCell ref="G6:G8"/>
    <mergeCell ref="F6:F8"/>
    <mergeCell ref="E6:E8"/>
    <mergeCell ref="C6:C8"/>
    <mergeCell ref="H6:H8"/>
    <mergeCell ref="A5:A8"/>
    <mergeCell ref="X5:Z5"/>
    <mergeCell ref="P5:S5"/>
    <mergeCell ref="J6:J8"/>
    <mergeCell ref="B5:E5"/>
    <mergeCell ref="D6:D8"/>
    <mergeCell ref="B6:B8"/>
    <mergeCell ref="P6:P8"/>
    <mergeCell ref="I6:I8"/>
    <mergeCell ref="M6:M8"/>
    <mergeCell ref="Y6:Y8"/>
    <mergeCell ref="H5:I5"/>
    <mergeCell ref="V5:W5"/>
    <mergeCell ref="W6:W8"/>
    <mergeCell ref="O5:O8"/>
    <mergeCell ref="O2:U2"/>
    <mergeCell ref="N5:N8"/>
    <mergeCell ref="H2:N2"/>
    <mergeCell ref="AA5:AA8"/>
    <mergeCell ref="V2:AA2"/>
    <mergeCell ref="X6:X8"/>
    <mergeCell ref="Q6:Q8"/>
    <mergeCell ref="V6:V8"/>
    <mergeCell ref="U6:U8"/>
    <mergeCell ref="R6:R8"/>
    <mergeCell ref="T5:U5"/>
    <mergeCell ref="T6:T8"/>
    <mergeCell ref="K6:K8"/>
    <mergeCell ref="Z6:Z8"/>
    <mergeCell ref="S6:S8"/>
    <mergeCell ref="V3:Z3"/>
  </mergeCells>
  <phoneticPr fontId="43" type="noConversion"/>
  <pageMargins left="0.78740157480314965" right="0.78740157480314965" top="1.7716535433070868" bottom="0.78740157480314965" header="0" footer="0"/>
  <pageSetup paperSize="9" scale="74" orientation="portrait" verticalDpi="1200" r:id="rId1"/>
  <headerFooter alignWithMargins="0"/>
  <colBreaks count="3" manualBreakCount="3">
    <brk id="7" max="25" man="1"/>
    <brk id="14" max="25" man="1"/>
    <brk id="2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88"/>
  <sheetViews>
    <sheetView showGridLines="0" view="pageBreakPreview" zoomScaleNormal="100" zoomScaleSheetLayoutView="100" workbookViewId="0">
      <selection activeCell="J2" sqref="J2:R2"/>
    </sheetView>
  </sheetViews>
  <sheetFormatPr defaultColWidth="9" defaultRowHeight="14.25"/>
  <cols>
    <col min="1" max="1" width="8.625" style="62" customWidth="1"/>
    <col min="2" max="2" width="12.625" style="103" customWidth="1"/>
    <col min="3" max="3" width="8.75" style="103" bestFit="1" customWidth="1"/>
    <col min="4" max="4" width="12.625" style="103" customWidth="1"/>
    <col min="5" max="5" width="8.75" style="103" bestFit="1" customWidth="1"/>
    <col min="6" max="6" width="12.625" style="103" customWidth="1"/>
    <col min="7" max="7" width="9.5" style="103" customWidth="1"/>
    <col min="8" max="8" width="12.625" style="103" customWidth="1"/>
    <col min="9" max="9" width="8" style="112" customWidth="1"/>
    <col min="10" max="10" width="12.625" style="112" customWidth="1"/>
    <col min="11" max="11" width="8.75" style="103" bestFit="1" customWidth="1"/>
    <col min="12" max="12" width="12.625" style="103" customWidth="1"/>
    <col min="13" max="13" width="8.75" style="103" bestFit="1" customWidth="1"/>
    <col min="14" max="14" width="12.625" style="103" customWidth="1"/>
    <col min="15" max="15" width="8.75" style="103" bestFit="1" customWidth="1"/>
    <col min="16" max="16" width="12.625" style="103" customWidth="1"/>
    <col min="17" max="17" width="8.75" style="103" bestFit="1" customWidth="1"/>
    <col min="18" max="18" width="10.75" style="103" customWidth="1"/>
    <col min="19" max="19" width="10.5" style="62" customWidth="1"/>
    <col min="20" max="20" width="12.625" style="103" customWidth="1"/>
    <col min="21" max="21" width="8.75" style="103" bestFit="1" customWidth="1"/>
    <col min="22" max="22" width="12.625" style="103" customWidth="1"/>
    <col min="23" max="23" width="8.75" style="103" bestFit="1" customWidth="1"/>
    <col min="24" max="24" width="12.625" style="103" customWidth="1"/>
    <col min="25" max="25" width="8.75" style="103" bestFit="1" customWidth="1"/>
    <col min="26" max="26" width="11.875" style="103" customWidth="1"/>
    <col min="27" max="16384" width="9" style="103"/>
  </cols>
  <sheetData>
    <row r="1" spans="1:29" ht="18" customHeight="1">
      <c r="A1" s="23"/>
      <c r="B1" s="111"/>
      <c r="C1" s="111"/>
      <c r="D1" s="111"/>
      <c r="E1" s="111"/>
      <c r="F1" s="111"/>
      <c r="G1" s="111"/>
      <c r="H1" s="111"/>
      <c r="I1" s="24"/>
      <c r="J1" s="39"/>
      <c r="K1" s="111"/>
      <c r="L1" s="111"/>
      <c r="M1" s="111"/>
      <c r="N1" s="111"/>
      <c r="O1" s="111"/>
      <c r="P1" s="111"/>
      <c r="Q1" s="111"/>
      <c r="R1" s="24"/>
      <c r="S1" s="23"/>
      <c r="T1" s="73"/>
      <c r="U1" s="111"/>
      <c r="V1" s="111"/>
      <c r="W1" s="111"/>
      <c r="X1" s="111"/>
      <c r="Y1" s="111"/>
      <c r="Z1" s="24"/>
      <c r="AA1" s="98"/>
    </row>
    <row r="2" spans="1:29" s="146" customFormat="1" ht="18" customHeight="1">
      <c r="A2" s="282" t="s">
        <v>96</v>
      </c>
      <c r="B2" s="283"/>
      <c r="C2" s="283"/>
      <c r="D2" s="283"/>
      <c r="E2" s="283"/>
      <c r="F2" s="283"/>
      <c r="G2" s="283"/>
      <c r="H2" s="283"/>
      <c r="I2" s="283"/>
      <c r="J2" s="273" t="s">
        <v>346</v>
      </c>
      <c r="K2" s="273"/>
      <c r="L2" s="273"/>
      <c r="M2" s="273"/>
      <c r="N2" s="273"/>
      <c r="O2" s="273"/>
      <c r="P2" s="273"/>
      <c r="Q2" s="273"/>
      <c r="R2" s="273"/>
      <c r="S2" s="273" t="s">
        <v>145</v>
      </c>
      <c r="T2" s="273"/>
      <c r="U2" s="273"/>
      <c r="V2" s="273"/>
      <c r="W2" s="273"/>
      <c r="X2" s="273"/>
      <c r="Y2" s="273"/>
      <c r="Z2" s="273"/>
      <c r="AA2" s="153"/>
      <c r="AB2" s="153"/>
      <c r="AC2" s="153"/>
    </row>
    <row r="3" spans="1:29" s="72" customFormat="1" ht="18" customHeight="1">
      <c r="A3" s="284"/>
      <c r="B3" s="284"/>
      <c r="C3" s="284"/>
      <c r="D3" s="284"/>
      <c r="E3" s="284"/>
      <c r="F3" s="284"/>
      <c r="G3" s="284"/>
      <c r="H3" s="284"/>
      <c r="I3" s="284"/>
      <c r="J3" s="40"/>
      <c r="K3" s="41"/>
      <c r="L3" s="41"/>
      <c r="M3" s="41"/>
      <c r="N3" s="41"/>
      <c r="O3" s="41"/>
      <c r="P3" s="41"/>
      <c r="Q3" s="41"/>
      <c r="R3" s="41"/>
      <c r="S3" s="273" t="s">
        <v>138</v>
      </c>
      <c r="T3" s="273"/>
      <c r="U3" s="273"/>
      <c r="V3" s="273"/>
      <c r="W3" s="273"/>
      <c r="X3" s="273"/>
      <c r="Y3" s="273"/>
      <c r="Z3" s="273"/>
      <c r="AA3" s="98"/>
    </row>
    <row r="4" spans="1:29" s="73" customFormat="1" ht="18" customHeight="1" thickBot="1">
      <c r="A4" s="73" t="s">
        <v>97</v>
      </c>
      <c r="Q4" s="61" t="s">
        <v>133</v>
      </c>
      <c r="R4" s="61" t="s">
        <v>133</v>
      </c>
      <c r="S4" s="149" t="s">
        <v>97</v>
      </c>
      <c r="Z4" s="61" t="s">
        <v>133</v>
      </c>
      <c r="AA4" s="98"/>
    </row>
    <row r="5" spans="1:29" s="98" customFormat="1" ht="18" customHeight="1">
      <c r="A5" s="278" t="s">
        <v>136</v>
      </c>
      <c r="B5" s="257" t="s">
        <v>98</v>
      </c>
      <c r="C5" s="249"/>
      <c r="D5" s="257" t="s">
        <v>217</v>
      </c>
      <c r="E5" s="249"/>
      <c r="F5" s="257" t="s">
        <v>218</v>
      </c>
      <c r="G5" s="249"/>
      <c r="H5" s="257" t="s">
        <v>219</v>
      </c>
      <c r="I5" s="239"/>
      <c r="J5" s="276" t="s">
        <v>99</v>
      </c>
      <c r="K5" s="249"/>
      <c r="L5" s="257" t="s">
        <v>100</v>
      </c>
      <c r="M5" s="249"/>
      <c r="N5" s="257" t="s">
        <v>220</v>
      </c>
      <c r="O5" s="249"/>
      <c r="P5" s="257" t="s">
        <v>101</v>
      </c>
      <c r="Q5" s="249"/>
      <c r="R5" s="274" t="s">
        <v>286</v>
      </c>
      <c r="S5" s="278" t="s">
        <v>136</v>
      </c>
      <c r="T5" s="276" t="s">
        <v>102</v>
      </c>
      <c r="U5" s="249"/>
      <c r="V5" s="257" t="s">
        <v>103</v>
      </c>
      <c r="W5" s="249"/>
      <c r="X5" s="276" t="s">
        <v>165</v>
      </c>
      <c r="Y5" s="249"/>
      <c r="Z5" s="274" t="s">
        <v>286</v>
      </c>
      <c r="AA5" s="162"/>
    </row>
    <row r="6" spans="1:29" s="98" customFormat="1" ht="18" customHeight="1">
      <c r="A6" s="279"/>
      <c r="B6" s="270"/>
      <c r="C6" s="253"/>
      <c r="D6" s="270"/>
      <c r="E6" s="253"/>
      <c r="F6" s="270"/>
      <c r="G6" s="253"/>
      <c r="H6" s="270"/>
      <c r="I6" s="277"/>
      <c r="J6" s="277"/>
      <c r="K6" s="253"/>
      <c r="L6" s="270"/>
      <c r="M6" s="253"/>
      <c r="N6" s="270"/>
      <c r="O6" s="253"/>
      <c r="P6" s="270"/>
      <c r="Q6" s="253"/>
      <c r="R6" s="275"/>
      <c r="S6" s="279"/>
      <c r="T6" s="277"/>
      <c r="U6" s="253"/>
      <c r="V6" s="270"/>
      <c r="W6" s="253"/>
      <c r="X6" s="277"/>
      <c r="Y6" s="253"/>
      <c r="Z6" s="275"/>
      <c r="AA6" s="162"/>
    </row>
    <row r="7" spans="1:29" s="98" customFormat="1" ht="18" customHeight="1">
      <c r="A7" s="280"/>
      <c r="B7" s="271" t="s">
        <v>134</v>
      </c>
      <c r="C7" s="271" t="s">
        <v>135</v>
      </c>
      <c r="D7" s="271" t="s">
        <v>134</v>
      </c>
      <c r="E7" s="271" t="s">
        <v>135</v>
      </c>
      <c r="F7" s="271" t="s">
        <v>134</v>
      </c>
      <c r="G7" s="271" t="s">
        <v>135</v>
      </c>
      <c r="H7" s="271" t="s">
        <v>134</v>
      </c>
      <c r="I7" s="286" t="s">
        <v>135</v>
      </c>
      <c r="J7" s="285" t="s">
        <v>134</v>
      </c>
      <c r="K7" s="271" t="s">
        <v>135</v>
      </c>
      <c r="L7" s="271" t="s">
        <v>134</v>
      </c>
      <c r="M7" s="271" t="s">
        <v>135</v>
      </c>
      <c r="N7" s="271" t="s">
        <v>134</v>
      </c>
      <c r="O7" s="271" t="s">
        <v>135</v>
      </c>
      <c r="P7" s="271" t="s">
        <v>134</v>
      </c>
      <c r="Q7" s="271" t="s">
        <v>135</v>
      </c>
      <c r="R7" s="246"/>
      <c r="S7" s="280"/>
      <c r="T7" s="271" t="s">
        <v>134</v>
      </c>
      <c r="U7" s="271" t="s">
        <v>135</v>
      </c>
      <c r="V7" s="271" t="s">
        <v>134</v>
      </c>
      <c r="W7" s="271" t="s">
        <v>135</v>
      </c>
      <c r="X7" s="271" t="s">
        <v>134</v>
      </c>
      <c r="Y7" s="271" t="s">
        <v>135</v>
      </c>
      <c r="Z7" s="246"/>
      <c r="AA7" s="162"/>
    </row>
    <row r="8" spans="1:29" s="98" customFormat="1" ht="18" customHeight="1">
      <c r="A8" s="281"/>
      <c r="B8" s="272"/>
      <c r="C8" s="272"/>
      <c r="D8" s="272"/>
      <c r="E8" s="272"/>
      <c r="F8" s="272"/>
      <c r="G8" s="272"/>
      <c r="H8" s="272"/>
      <c r="I8" s="259"/>
      <c r="J8" s="269"/>
      <c r="K8" s="272"/>
      <c r="L8" s="272"/>
      <c r="M8" s="272"/>
      <c r="N8" s="272"/>
      <c r="O8" s="272"/>
      <c r="P8" s="272"/>
      <c r="Q8" s="272"/>
      <c r="R8" s="247"/>
      <c r="S8" s="281"/>
      <c r="T8" s="272"/>
      <c r="U8" s="272"/>
      <c r="V8" s="272"/>
      <c r="W8" s="272"/>
      <c r="X8" s="272"/>
      <c r="Y8" s="272"/>
      <c r="Z8" s="247"/>
      <c r="AA8" s="162"/>
    </row>
    <row r="9" spans="1:29" s="71" customFormat="1" ht="24.95" customHeight="1">
      <c r="A9" s="196">
        <v>2018</v>
      </c>
      <c r="B9" s="57">
        <v>129</v>
      </c>
      <c r="C9" s="57">
        <v>195</v>
      </c>
      <c r="D9" s="57">
        <v>0</v>
      </c>
      <c r="E9" s="57">
        <v>0</v>
      </c>
      <c r="F9" s="57">
        <v>0</v>
      </c>
      <c r="G9" s="57">
        <v>0</v>
      </c>
      <c r="H9" s="57">
        <v>1</v>
      </c>
      <c r="I9" s="57">
        <v>14</v>
      </c>
      <c r="J9" s="57">
        <v>1</v>
      </c>
      <c r="K9" s="57">
        <v>27</v>
      </c>
      <c r="L9" s="57">
        <v>41</v>
      </c>
      <c r="M9" s="57">
        <v>41</v>
      </c>
      <c r="N9" s="57">
        <v>2</v>
      </c>
      <c r="O9" s="57">
        <v>19</v>
      </c>
      <c r="P9" s="57">
        <v>3</v>
      </c>
      <c r="Q9" s="57">
        <v>12</v>
      </c>
      <c r="R9" s="196">
        <v>2018</v>
      </c>
      <c r="S9" s="196">
        <v>2018</v>
      </c>
      <c r="T9" s="57">
        <v>40</v>
      </c>
      <c r="U9" s="57">
        <v>40</v>
      </c>
      <c r="V9" s="57">
        <v>39</v>
      </c>
      <c r="W9" s="57">
        <v>39</v>
      </c>
      <c r="X9" s="57">
        <v>2</v>
      </c>
      <c r="Y9" s="57">
        <v>3</v>
      </c>
      <c r="Z9" s="196">
        <v>2018</v>
      </c>
    </row>
    <row r="10" spans="1:29" s="71" customFormat="1" ht="24.95" customHeight="1">
      <c r="A10" s="196">
        <v>2019</v>
      </c>
      <c r="B10" s="57">
        <v>128</v>
      </c>
      <c r="C10" s="57">
        <v>199</v>
      </c>
      <c r="D10" s="57">
        <v>0</v>
      </c>
      <c r="E10" s="57">
        <v>0</v>
      </c>
      <c r="F10" s="57">
        <v>0</v>
      </c>
      <c r="G10" s="57">
        <v>0</v>
      </c>
      <c r="H10" s="57">
        <v>1</v>
      </c>
      <c r="I10" s="57">
        <v>14</v>
      </c>
      <c r="J10" s="57">
        <v>1</v>
      </c>
      <c r="K10" s="57">
        <v>27</v>
      </c>
      <c r="L10" s="57">
        <v>41</v>
      </c>
      <c r="M10" s="57">
        <v>41</v>
      </c>
      <c r="N10" s="57">
        <v>2</v>
      </c>
      <c r="O10" s="57">
        <v>19</v>
      </c>
      <c r="P10" s="57">
        <v>5</v>
      </c>
      <c r="Q10" s="57">
        <v>14</v>
      </c>
      <c r="R10" s="196">
        <v>2019</v>
      </c>
      <c r="S10" s="196">
        <v>2019</v>
      </c>
      <c r="T10" s="57">
        <v>32</v>
      </c>
      <c r="U10" s="57">
        <v>36</v>
      </c>
      <c r="V10" s="57">
        <v>44</v>
      </c>
      <c r="W10" s="57">
        <v>45</v>
      </c>
      <c r="X10" s="57">
        <v>2</v>
      </c>
      <c r="Y10" s="57">
        <v>3</v>
      </c>
      <c r="Z10" s="196">
        <v>2019</v>
      </c>
    </row>
    <row r="11" spans="1:29" s="197" customFormat="1" ht="24.95" customHeight="1">
      <c r="A11" s="196">
        <v>2020</v>
      </c>
      <c r="B11" s="57">
        <v>139</v>
      </c>
      <c r="C11" s="57">
        <v>208</v>
      </c>
      <c r="D11" s="57">
        <v>0</v>
      </c>
      <c r="E11" s="57">
        <v>0</v>
      </c>
      <c r="F11" s="57">
        <v>0</v>
      </c>
      <c r="G11" s="57">
        <v>0</v>
      </c>
      <c r="H11" s="57">
        <v>1</v>
      </c>
      <c r="I11" s="57">
        <v>14</v>
      </c>
      <c r="J11" s="57">
        <v>1</v>
      </c>
      <c r="K11" s="57">
        <v>27</v>
      </c>
      <c r="L11" s="57">
        <v>41</v>
      </c>
      <c r="M11" s="57">
        <v>41</v>
      </c>
      <c r="N11" s="57">
        <v>2</v>
      </c>
      <c r="O11" s="57">
        <v>19</v>
      </c>
      <c r="P11" s="57">
        <v>7</v>
      </c>
      <c r="Q11" s="57">
        <v>19</v>
      </c>
      <c r="R11" s="196">
        <v>2020</v>
      </c>
      <c r="S11" s="196">
        <v>2020</v>
      </c>
      <c r="T11" s="57">
        <v>34</v>
      </c>
      <c r="U11" s="57">
        <v>34</v>
      </c>
      <c r="V11" s="57">
        <v>51</v>
      </c>
      <c r="W11" s="57">
        <v>51</v>
      </c>
      <c r="X11" s="57">
        <v>2</v>
      </c>
      <c r="Y11" s="57">
        <v>3</v>
      </c>
      <c r="Z11" s="196">
        <v>2020</v>
      </c>
    </row>
    <row r="12" spans="1:29" s="197" customFormat="1" ht="24.95" customHeight="1">
      <c r="A12" s="196">
        <v>2021</v>
      </c>
      <c r="B12" s="57">
        <v>139</v>
      </c>
      <c r="C12" s="57">
        <v>207</v>
      </c>
      <c r="D12" s="57">
        <v>0</v>
      </c>
      <c r="E12" s="57">
        <v>0</v>
      </c>
      <c r="F12" s="57">
        <v>0</v>
      </c>
      <c r="G12" s="57">
        <v>0</v>
      </c>
      <c r="H12" s="57">
        <v>1</v>
      </c>
      <c r="I12" s="57">
        <v>14</v>
      </c>
      <c r="J12" s="57">
        <v>1</v>
      </c>
      <c r="K12" s="57">
        <v>27</v>
      </c>
      <c r="L12" s="57">
        <v>41</v>
      </c>
      <c r="M12" s="57">
        <v>41</v>
      </c>
      <c r="N12" s="57">
        <v>2</v>
      </c>
      <c r="O12" s="57">
        <v>19</v>
      </c>
      <c r="P12" s="57">
        <v>7</v>
      </c>
      <c r="Q12" s="57">
        <v>18</v>
      </c>
      <c r="R12" s="196">
        <v>2021</v>
      </c>
      <c r="S12" s="196">
        <v>2021</v>
      </c>
      <c r="T12" s="57">
        <v>34</v>
      </c>
      <c r="U12" s="57">
        <v>34</v>
      </c>
      <c r="V12" s="57">
        <v>51</v>
      </c>
      <c r="W12" s="57">
        <v>51</v>
      </c>
      <c r="X12" s="57">
        <v>2</v>
      </c>
      <c r="Y12" s="57">
        <v>3</v>
      </c>
      <c r="Z12" s="196">
        <v>2021</v>
      </c>
    </row>
    <row r="13" spans="1:29" s="71" customFormat="1" ht="24.95" customHeight="1">
      <c r="A13" s="193">
        <v>2022</v>
      </c>
      <c r="B13" s="17">
        <f>SUM(B15:B24)</f>
        <v>133</v>
      </c>
      <c r="C13" s="17">
        <f>SUM(C15:C24)</f>
        <v>199</v>
      </c>
      <c r="D13" s="17">
        <f t="shared" ref="D13:I13" si="0">SUM(D15:D24)</f>
        <v>0</v>
      </c>
      <c r="E13" s="17">
        <f t="shared" si="0"/>
        <v>0</v>
      </c>
      <c r="F13" s="17">
        <f t="shared" si="0"/>
        <v>0</v>
      </c>
      <c r="G13" s="17">
        <f t="shared" si="0"/>
        <v>0</v>
      </c>
      <c r="H13" s="17">
        <f t="shared" si="0"/>
        <v>1</v>
      </c>
      <c r="I13" s="17">
        <f t="shared" si="0"/>
        <v>14</v>
      </c>
      <c r="J13" s="17">
        <f t="shared" ref="J13:X13" si="1">SUM(J15:J24)</f>
        <v>1</v>
      </c>
      <c r="K13" s="17">
        <f t="shared" si="1"/>
        <v>25</v>
      </c>
      <c r="L13" s="17">
        <f t="shared" si="1"/>
        <v>36</v>
      </c>
      <c r="M13" s="17">
        <f t="shared" si="1"/>
        <v>36</v>
      </c>
      <c r="N13" s="17">
        <f t="shared" si="1"/>
        <v>2</v>
      </c>
      <c r="O13" s="17">
        <f t="shared" si="1"/>
        <v>19</v>
      </c>
      <c r="P13" s="17">
        <f t="shared" si="1"/>
        <v>7</v>
      </c>
      <c r="Q13" s="17">
        <f t="shared" si="1"/>
        <v>18</v>
      </c>
      <c r="R13" s="193">
        <v>2022</v>
      </c>
      <c r="S13" s="193">
        <v>2022</v>
      </c>
      <c r="T13" s="17">
        <f t="shared" si="1"/>
        <v>32</v>
      </c>
      <c r="U13" s="17">
        <f t="shared" si="1"/>
        <v>32</v>
      </c>
      <c r="V13" s="17">
        <f t="shared" si="1"/>
        <v>52</v>
      </c>
      <c r="W13" s="17">
        <f t="shared" si="1"/>
        <v>52</v>
      </c>
      <c r="X13" s="17">
        <f t="shared" si="1"/>
        <v>2</v>
      </c>
      <c r="Y13" s="17">
        <f>SUM(Y15:Y24)</f>
        <v>3</v>
      </c>
      <c r="Z13" s="193">
        <v>2022</v>
      </c>
    </row>
    <row r="14" spans="1:29" s="98" customFormat="1" ht="18.75" customHeight="1">
      <c r="A14" s="77"/>
      <c r="B14" s="57"/>
      <c r="C14" s="57"/>
      <c r="D14" s="17"/>
      <c r="E14" s="17"/>
      <c r="F14" s="17"/>
      <c r="G14" s="17"/>
      <c r="H14" s="17"/>
      <c r="I14" s="57"/>
      <c r="J14" s="17"/>
      <c r="K14" s="18"/>
      <c r="L14" s="18"/>
      <c r="M14" s="18"/>
      <c r="N14" s="18"/>
      <c r="O14" s="18"/>
      <c r="P14" s="18"/>
      <c r="Q14" s="18"/>
      <c r="R14" s="42"/>
      <c r="S14" s="77"/>
      <c r="T14" s="18"/>
      <c r="U14" s="18"/>
      <c r="V14" s="18"/>
      <c r="W14" s="18"/>
      <c r="X14" s="18"/>
      <c r="Y14" s="18"/>
      <c r="Z14" s="42"/>
    </row>
    <row r="15" spans="1:29" s="137" customFormat="1" ht="35.25" customHeight="1">
      <c r="A15" s="67" t="s">
        <v>86</v>
      </c>
      <c r="B15" s="69">
        <f t="shared" ref="B15:B24" si="2">SUM(D15,F15,H15,J15,L15,N15,P15,T15,V15,X15)</f>
        <v>71</v>
      </c>
      <c r="C15" s="69">
        <f t="shared" ref="C15:C24" si="3">SUM(E15,G15,I15,K15,M15,O15,Q15,U15,W15,Y15)</f>
        <v>127</v>
      </c>
      <c r="D15" s="217">
        <v>0</v>
      </c>
      <c r="E15" s="217">
        <v>0</v>
      </c>
      <c r="F15" s="217">
        <v>0</v>
      </c>
      <c r="G15" s="217">
        <v>0</v>
      </c>
      <c r="H15" s="220">
        <v>1</v>
      </c>
      <c r="I15" s="220">
        <v>14</v>
      </c>
      <c r="J15" s="220">
        <v>1</v>
      </c>
      <c r="K15" s="217">
        <v>25</v>
      </c>
      <c r="L15" s="217">
        <v>20</v>
      </c>
      <c r="M15" s="217">
        <v>20</v>
      </c>
      <c r="N15" s="217">
        <v>2</v>
      </c>
      <c r="O15" s="217">
        <v>19</v>
      </c>
      <c r="P15" s="217">
        <v>1</v>
      </c>
      <c r="Q15" s="217">
        <v>2</v>
      </c>
      <c r="R15" s="65" t="s">
        <v>307</v>
      </c>
      <c r="S15" s="67" t="s">
        <v>86</v>
      </c>
      <c r="T15" s="217">
        <v>20</v>
      </c>
      <c r="U15" s="217">
        <v>20</v>
      </c>
      <c r="V15" s="217">
        <v>24</v>
      </c>
      <c r="W15" s="217">
        <v>24</v>
      </c>
      <c r="X15" s="220">
        <v>2</v>
      </c>
      <c r="Y15" s="220">
        <v>3</v>
      </c>
      <c r="Z15" s="65" t="s">
        <v>276</v>
      </c>
      <c r="AA15" s="103"/>
    </row>
    <row r="16" spans="1:29" s="137" customFormat="1" ht="35.25" customHeight="1">
      <c r="A16" s="67" t="s">
        <v>50</v>
      </c>
      <c r="B16" s="69">
        <f t="shared" si="2"/>
        <v>7</v>
      </c>
      <c r="C16" s="69">
        <f t="shared" si="3"/>
        <v>7</v>
      </c>
      <c r="D16" s="217">
        <v>0</v>
      </c>
      <c r="E16" s="217">
        <v>0</v>
      </c>
      <c r="F16" s="217">
        <v>0</v>
      </c>
      <c r="G16" s="217">
        <v>0</v>
      </c>
      <c r="H16" s="217">
        <v>0</v>
      </c>
      <c r="I16" s="217">
        <v>0</v>
      </c>
      <c r="J16" s="217">
        <v>0</v>
      </c>
      <c r="K16" s="217">
        <v>0</v>
      </c>
      <c r="L16" s="217">
        <v>1</v>
      </c>
      <c r="M16" s="217">
        <v>1</v>
      </c>
      <c r="N16" s="217">
        <v>0</v>
      </c>
      <c r="O16" s="217">
        <v>0</v>
      </c>
      <c r="P16" s="220">
        <v>1</v>
      </c>
      <c r="Q16" s="220">
        <v>1</v>
      </c>
      <c r="R16" s="65" t="s">
        <v>308</v>
      </c>
      <c r="S16" s="67" t="s">
        <v>50</v>
      </c>
      <c r="T16" s="217">
        <v>2</v>
      </c>
      <c r="U16" s="217">
        <v>2</v>
      </c>
      <c r="V16" s="217">
        <v>3</v>
      </c>
      <c r="W16" s="217">
        <v>3</v>
      </c>
      <c r="X16" s="217">
        <v>0</v>
      </c>
      <c r="Y16" s="217">
        <v>0</v>
      </c>
      <c r="Z16" s="65" t="s">
        <v>277</v>
      </c>
      <c r="AA16" s="103"/>
    </row>
    <row r="17" spans="1:27" s="137" customFormat="1" ht="35.25" customHeight="1">
      <c r="A17" s="67" t="s">
        <v>52</v>
      </c>
      <c r="B17" s="69">
        <f t="shared" si="2"/>
        <v>4</v>
      </c>
      <c r="C17" s="69">
        <f t="shared" si="3"/>
        <v>4</v>
      </c>
      <c r="D17" s="217">
        <v>0</v>
      </c>
      <c r="E17" s="217">
        <v>0</v>
      </c>
      <c r="F17" s="217">
        <v>0</v>
      </c>
      <c r="G17" s="217">
        <v>0</v>
      </c>
      <c r="H17" s="217">
        <v>0</v>
      </c>
      <c r="I17" s="217">
        <v>0</v>
      </c>
      <c r="J17" s="217">
        <v>0</v>
      </c>
      <c r="K17" s="217">
        <v>0</v>
      </c>
      <c r="L17" s="217">
        <v>1</v>
      </c>
      <c r="M17" s="217">
        <v>1</v>
      </c>
      <c r="N17" s="217">
        <v>0</v>
      </c>
      <c r="O17" s="217">
        <v>0</v>
      </c>
      <c r="P17" s="217">
        <v>0</v>
      </c>
      <c r="Q17" s="217">
        <v>0</v>
      </c>
      <c r="R17" s="65" t="s">
        <v>309</v>
      </c>
      <c r="S17" s="67" t="s">
        <v>52</v>
      </c>
      <c r="T17" s="217">
        <v>2</v>
      </c>
      <c r="U17" s="217">
        <v>2</v>
      </c>
      <c r="V17" s="217">
        <v>1</v>
      </c>
      <c r="W17" s="217">
        <v>1</v>
      </c>
      <c r="X17" s="217">
        <v>0</v>
      </c>
      <c r="Y17" s="217">
        <v>0</v>
      </c>
      <c r="Z17" s="65" t="s">
        <v>278</v>
      </c>
      <c r="AA17" s="103"/>
    </row>
    <row r="18" spans="1:27" s="137" customFormat="1" ht="35.25" customHeight="1">
      <c r="A18" s="67" t="s">
        <v>53</v>
      </c>
      <c r="B18" s="69">
        <f t="shared" si="2"/>
        <v>2</v>
      </c>
      <c r="C18" s="69">
        <f t="shared" si="3"/>
        <v>2</v>
      </c>
      <c r="D18" s="217">
        <v>0</v>
      </c>
      <c r="E18" s="217">
        <v>0</v>
      </c>
      <c r="F18" s="217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1</v>
      </c>
      <c r="M18" s="217">
        <v>1</v>
      </c>
      <c r="N18" s="217">
        <v>0</v>
      </c>
      <c r="O18" s="217">
        <v>0</v>
      </c>
      <c r="P18" s="217">
        <v>0</v>
      </c>
      <c r="Q18" s="217">
        <v>0</v>
      </c>
      <c r="R18" s="65" t="s">
        <v>310</v>
      </c>
      <c r="S18" s="67" t="s">
        <v>53</v>
      </c>
      <c r="T18" s="217">
        <v>1</v>
      </c>
      <c r="U18" s="217">
        <v>1</v>
      </c>
      <c r="V18" s="217">
        <v>0</v>
      </c>
      <c r="W18" s="217">
        <v>0</v>
      </c>
      <c r="X18" s="217">
        <v>0</v>
      </c>
      <c r="Y18" s="217">
        <v>0</v>
      </c>
      <c r="Z18" s="65" t="s">
        <v>279</v>
      </c>
      <c r="AA18" s="103"/>
    </row>
    <row r="19" spans="1:27" s="137" customFormat="1" ht="35.25" customHeight="1">
      <c r="A19" s="67" t="s">
        <v>55</v>
      </c>
      <c r="B19" s="69">
        <f t="shared" si="2"/>
        <v>23</v>
      </c>
      <c r="C19" s="69">
        <f t="shared" si="3"/>
        <v>23</v>
      </c>
      <c r="D19" s="217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8</v>
      </c>
      <c r="M19" s="217">
        <v>8</v>
      </c>
      <c r="N19" s="217">
        <v>0</v>
      </c>
      <c r="O19" s="217">
        <v>0</v>
      </c>
      <c r="P19" s="220">
        <v>1</v>
      </c>
      <c r="Q19" s="220">
        <v>1</v>
      </c>
      <c r="R19" s="65" t="s">
        <v>311</v>
      </c>
      <c r="S19" s="67" t="s">
        <v>55</v>
      </c>
      <c r="T19" s="217">
        <v>1</v>
      </c>
      <c r="U19" s="217">
        <v>1</v>
      </c>
      <c r="V19" s="217">
        <v>13</v>
      </c>
      <c r="W19" s="217">
        <v>13</v>
      </c>
      <c r="X19" s="217">
        <v>0</v>
      </c>
      <c r="Y19" s="217">
        <v>0</v>
      </c>
      <c r="Z19" s="65" t="s">
        <v>280</v>
      </c>
      <c r="AA19" s="103"/>
    </row>
    <row r="20" spans="1:27" s="137" customFormat="1" ht="35.25" customHeight="1">
      <c r="A20" s="67" t="s">
        <v>57</v>
      </c>
      <c r="B20" s="69">
        <f t="shared" si="2"/>
        <v>8</v>
      </c>
      <c r="C20" s="69">
        <f t="shared" si="3"/>
        <v>8</v>
      </c>
      <c r="D20" s="217">
        <v>0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0</v>
      </c>
      <c r="K20" s="217">
        <v>0</v>
      </c>
      <c r="L20" s="217">
        <v>3</v>
      </c>
      <c r="M20" s="217">
        <v>3</v>
      </c>
      <c r="N20" s="217">
        <v>0</v>
      </c>
      <c r="O20" s="217">
        <v>0</v>
      </c>
      <c r="P20" s="220">
        <v>1</v>
      </c>
      <c r="Q20" s="220">
        <v>1</v>
      </c>
      <c r="R20" s="65" t="s">
        <v>312</v>
      </c>
      <c r="S20" s="67" t="s">
        <v>57</v>
      </c>
      <c r="T20" s="217">
        <v>0</v>
      </c>
      <c r="U20" s="217">
        <v>0</v>
      </c>
      <c r="V20" s="217">
        <v>4</v>
      </c>
      <c r="W20" s="217">
        <v>4</v>
      </c>
      <c r="X20" s="217">
        <v>0</v>
      </c>
      <c r="Y20" s="217">
        <v>0</v>
      </c>
      <c r="Z20" s="65" t="s">
        <v>281</v>
      </c>
      <c r="AA20" s="103"/>
    </row>
    <row r="21" spans="1:27" s="137" customFormat="1" ht="35.25" customHeight="1">
      <c r="A21" s="67" t="s">
        <v>58</v>
      </c>
      <c r="B21" s="69">
        <f t="shared" si="2"/>
        <v>5</v>
      </c>
      <c r="C21" s="69">
        <f t="shared" si="3"/>
        <v>15</v>
      </c>
      <c r="D21" s="217">
        <v>0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7">
        <v>0</v>
      </c>
      <c r="M21" s="217">
        <v>0</v>
      </c>
      <c r="N21" s="217">
        <v>0</v>
      </c>
      <c r="O21" s="217">
        <v>0</v>
      </c>
      <c r="P21" s="220">
        <v>2</v>
      </c>
      <c r="Q21" s="220">
        <v>12</v>
      </c>
      <c r="R21" s="65" t="s">
        <v>313</v>
      </c>
      <c r="S21" s="67" t="s">
        <v>58</v>
      </c>
      <c r="T21" s="217">
        <v>1</v>
      </c>
      <c r="U21" s="217">
        <v>1</v>
      </c>
      <c r="V21" s="217">
        <v>2</v>
      </c>
      <c r="W21" s="217">
        <v>2</v>
      </c>
      <c r="X21" s="217">
        <v>0</v>
      </c>
      <c r="Y21" s="217">
        <v>0</v>
      </c>
      <c r="Z21" s="65" t="s">
        <v>282</v>
      </c>
      <c r="AA21" s="103"/>
    </row>
    <row r="22" spans="1:27" s="137" customFormat="1" ht="35.25" customHeight="1">
      <c r="A22" s="67" t="s">
        <v>60</v>
      </c>
      <c r="B22" s="69">
        <f t="shared" si="2"/>
        <v>4</v>
      </c>
      <c r="C22" s="69">
        <f t="shared" si="3"/>
        <v>4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  <c r="M22" s="217">
        <v>0</v>
      </c>
      <c r="N22" s="217">
        <v>0</v>
      </c>
      <c r="O22" s="217">
        <v>0</v>
      </c>
      <c r="P22" s="217">
        <v>1</v>
      </c>
      <c r="Q22" s="217">
        <v>1</v>
      </c>
      <c r="R22" s="65" t="s">
        <v>314</v>
      </c>
      <c r="S22" s="67" t="s">
        <v>60</v>
      </c>
      <c r="T22" s="217">
        <v>1</v>
      </c>
      <c r="U22" s="217">
        <v>1</v>
      </c>
      <c r="V22" s="217">
        <v>2</v>
      </c>
      <c r="W22" s="217">
        <v>2</v>
      </c>
      <c r="X22" s="217">
        <v>0</v>
      </c>
      <c r="Y22" s="217">
        <v>0</v>
      </c>
      <c r="Z22" s="65" t="s">
        <v>283</v>
      </c>
      <c r="AA22" s="103"/>
    </row>
    <row r="23" spans="1:27" s="137" customFormat="1" ht="35.25" customHeight="1">
      <c r="A23" s="67" t="s">
        <v>62</v>
      </c>
      <c r="B23" s="69">
        <f t="shared" si="2"/>
        <v>5</v>
      </c>
      <c r="C23" s="69">
        <f t="shared" si="3"/>
        <v>5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20">
        <v>1</v>
      </c>
      <c r="M23" s="220">
        <v>1</v>
      </c>
      <c r="N23" s="217">
        <v>0</v>
      </c>
      <c r="O23" s="217">
        <v>0</v>
      </c>
      <c r="P23" s="217">
        <v>0</v>
      </c>
      <c r="Q23" s="217">
        <v>0</v>
      </c>
      <c r="R23" s="65" t="s">
        <v>315</v>
      </c>
      <c r="S23" s="67" t="s">
        <v>62</v>
      </c>
      <c r="T23" s="217">
        <v>3</v>
      </c>
      <c r="U23" s="217">
        <v>3</v>
      </c>
      <c r="V23" s="217">
        <v>1</v>
      </c>
      <c r="W23" s="217">
        <v>1</v>
      </c>
      <c r="X23" s="217">
        <v>0</v>
      </c>
      <c r="Y23" s="217">
        <v>0</v>
      </c>
      <c r="Z23" s="65" t="s">
        <v>284</v>
      </c>
      <c r="AA23" s="103"/>
    </row>
    <row r="24" spans="1:27" s="70" customFormat="1" ht="35.25" customHeight="1" thickBot="1">
      <c r="A24" s="68" t="s">
        <v>154</v>
      </c>
      <c r="B24" s="116">
        <f t="shared" si="2"/>
        <v>4</v>
      </c>
      <c r="C24" s="116">
        <f t="shared" si="3"/>
        <v>4</v>
      </c>
      <c r="D24" s="219">
        <v>0</v>
      </c>
      <c r="E24" s="219">
        <v>0</v>
      </c>
      <c r="F24" s="219">
        <v>0</v>
      </c>
      <c r="G24" s="219">
        <v>0</v>
      </c>
      <c r="H24" s="219">
        <v>0</v>
      </c>
      <c r="I24" s="219">
        <v>0</v>
      </c>
      <c r="J24" s="219">
        <v>0</v>
      </c>
      <c r="K24" s="219">
        <v>0</v>
      </c>
      <c r="L24" s="219">
        <v>1</v>
      </c>
      <c r="M24" s="219">
        <v>1</v>
      </c>
      <c r="N24" s="219">
        <v>0</v>
      </c>
      <c r="O24" s="219">
        <v>0</v>
      </c>
      <c r="P24" s="219">
        <v>0</v>
      </c>
      <c r="Q24" s="219">
        <v>0</v>
      </c>
      <c r="R24" s="66" t="s">
        <v>316</v>
      </c>
      <c r="S24" s="68" t="s">
        <v>154</v>
      </c>
      <c r="T24" s="219">
        <v>1</v>
      </c>
      <c r="U24" s="219">
        <v>1</v>
      </c>
      <c r="V24" s="219">
        <v>2</v>
      </c>
      <c r="W24" s="219">
        <v>2</v>
      </c>
      <c r="X24" s="219">
        <v>0</v>
      </c>
      <c r="Y24" s="219">
        <v>0</v>
      </c>
      <c r="Z24" s="66" t="s">
        <v>285</v>
      </c>
      <c r="AA24" s="103"/>
    </row>
    <row r="25" spans="1:27" s="162" customFormat="1" ht="12" customHeight="1">
      <c r="A25" s="114" t="s">
        <v>155</v>
      </c>
      <c r="B25" s="187"/>
      <c r="C25" s="187"/>
      <c r="D25" s="187"/>
      <c r="E25" s="187"/>
      <c r="F25" s="187"/>
      <c r="G25" s="214"/>
      <c r="H25" s="187"/>
      <c r="I25" s="215"/>
      <c r="J25" s="214"/>
      <c r="K25" s="214"/>
      <c r="L25" s="214"/>
      <c r="M25" s="214"/>
      <c r="N25" s="214"/>
      <c r="O25" s="214"/>
      <c r="P25" s="214"/>
      <c r="Q25" s="140"/>
      <c r="R25" s="140" t="s">
        <v>156</v>
      </c>
      <c r="S25" s="114" t="s">
        <v>155</v>
      </c>
      <c r="T25" s="114"/>
      <c r="U25" s="188"/>
      <c r="V25" s="188"/>
      <c r="W25" s="188"/>
      <c r="X25" s="188"/>
      <c r="Y25" s="214"/>
      <c r="Z25" s="140" t="s">
        <v>156</v>
      </c>
      <c r="AA25" s="103"/>
    </row>
    <row r="26" spans="1:27" s="43" customFormat="1">
      <c r="A26" s="23"/>
      <c r="I26" s="44"/>
      <c r="J26" s="44"/>
      <c r="S26" s="23"/>
      <c r="T26" s="63"/>
      <c r="AA26" s="100"/>
    </row>
    <row r="27" spans="1:27" s="98" customFormat="1">
      <c r="A27" s="30"/>
      <c r="I27" s="96"/>
      <c r="J27" s="96"/>
      <c r="R27" s="150"/>
      <c r="S27" s="30"/>
      <c r="AA27" s="103"/>
    </row>
    <row r="28" spans="1:27" s="98" customFormat="1">
      <c r="A28" s="62"/>
      <c r="B28" s="103"/>
      <c r="C28" s="103"/>
      <c r="D28" s="103"/>
      <c r="E28" s="103"/>
      <c r="F28" s="103"/>
      <c r="G28" s="103"/>
      <c r="H28" s="103"/>
      <c r="I28" s="112"/>
      <c r="J28" s="112"/>
      <c r="K28" s="103"/>
      <c r="L28" s="103"/>
      <c r="M28" s="103"/>
      <c r="N28" s="103"/>
      <c r="O28" s="103"/>
      <c r="P28" s="103"/>
      <c r="Q28" s="103"/>
      <c r="R28" s="103"/>
      <c r="S28" s="62"/>
      <c r="T28" s="103"/>
      <c r="U28" s="103"/>
      <c r="V28" s="103"/>
      <c r="W28" s="103"/>
      <c r="X28" s="103"/>
      <c r="Y28" s="103"/>
      <c r="Z28" s="103"/>
      <c r="AA28" s="103"/>
    </row>
    <row r="29" spans="1:27" s="98" customFormat="1">
      <c r="A29" s="62"/>
      <c r="B29" s="103"/>
      <c r="C29" s="103"/>
      <c r="D29" s="103"/>
      <c r="E29" s="103"/>
      <c r="F29" s="103"/>
      <c r="G29" s="103"/>
      <c r="H29" s="103"/>
      <c r="I29" s="112"/>
      <c r="J29" s="112"/>
      <c r="K29" s="103"/>
      <c r="L29" s="103"/>
      <c r="M29" s="103"/>
      <c r="N29" s="103"/>
      <c r="O29" s="103"/>
      <c r="P29" s="103"/>
      <c r="Q29" s="103"/>
      <c r="R29" s="103"/>
      <c r="S29" s="62"/>
      <c r="T29" s="103"/>
      <c r="U29" s="103"/>
      <c r="V29" s="103"/>
      <c r="W29" s="103"/>
      <c r="X29" s="103"/>
      <c r="Y29" s="103"/>
      <c r="Z29" s="103"/>
      <c r="AA29" s="103"/>
    </row>
    <row r="30" spans="1:27" s="98" customFormat="1">
      <c r="A30" s="62"/>
      <c r="B30" s="103"/>
      <c r="C30" s="103"/>
      <c r="D30" s="103"/>
      <c r="E30" s="103"/>
      <c r="F30" s="103"/>
      <c r="G30" s="103"/>
      <c r="H30" s="103"/>
      <c r="I30" s="112"/>
      <c r="J30" s="112"/>
      <c r="K30" s="103"/>
      <c r="L30" s="103"/>
      <c r="M30" s="103"/>
      <c r="N30" s="103"/>
      <c r="O30" s="103"/>
      <c r="P30" s="103"/>
      <c r="Q30" s="103"/>
      <c r="R30" s="103"/>
      <c r="S30" s="62"/>
      <c r="T30" s="103"/>
      <c r="U30" s="103"/>
      <c r="V30" s="103"/>
      <c r="W30" s="103"/>
      <c r="X30" s="103"/>
      <c r="Y30" s="103"/>
      <c r="Z30" s="103"/>
      <c r="AA30" s="103"/>
    </row>
    <row r="31" spans="1:27" s="98" customFormat="1">
      <c r="A31" s="62"/>
      <c r="B31" s="103"/>
      <c r="C31" s="103"/>
      <c r="D31" s="103"/>
      <c r="E31" s="103"/>
      <c r="F31" s="103"/>
      <c r="G31" s="103"/>
      <c r="H31" s="103"/>
      <c r="I31" s="112"/>
      <c r="J31" s="112"/>
      <c r="K31" s="103"/>
      <c r="L31" s="103"/>
      <c r="M31" s="103"/>
      <c r="N31" s="103"/>
      <c r="O31" s="103"/>
      <c r="P31" s="103"/>
      <c r="Q31" s="103"/>
      <c r="R31" s="103"/>
      <c r="S31" s="62"/>
      <c r="T31" s="103"/>
      <c r="U31" s="103"/>
      <c r="V31" s="103"/>
      <c r="W31" s="103"/>
      <c r="X31" s="103"/>
      <c r="Y31" s="103"/>
      <c r="Z31" s="103"/>
      <c r="AA31" s="103"/>
    </row>
    <row r="32" spans="1:27" s="98" customFormat="1">
      <c r="A32" s="62"/>
      <c r="B32" s="103"/>
      <c r="C32" s="103"/>
      <c r="D32" s="103"/>
      <c r="E32" s="103"/>
      <c r="F32" s="103"/>
      <c r="G32" s="103"/>
      <c r="H32" s="103"/>
      <c r="I32" s="112"/>
      <c r="J32" s="112"/>
      <c r="K32" s="103"/>
      <c r="L32" s="103"/>
      <c r="M32" s="103"/>
      <c r="N32" s="103"/>
      <c r="O32" s="103"/>
      <c r="P32" s="103"/>
      <c r="Q32" s="103"/>
      <c r="R32" s="103"/>
      <c r="S32" s="62"/>
      <c r="T32" s="103"/>
      <c r="U32" s="103"/>
      <c r="V32" s="103"/>
      <c r="W32" s="103"/>
      <c r="X32" s="103"/>
      <c r="Y32" s="103"/>
      <c r="Z32" s="103"/>
      <c r="AA32" s="103"/>
    </row>
    <row r="33" spans="1:27" s="98" customFormat="1">
      <c r="A33" s="62"/>
      <c r="B33" s="103"/>
      <c r="C33" s="103"/>
      <c r="D33" s="103"/>
      <c r="E33" s="103"/>
      <c r="F33" s="103"/>
      <c r="G33" s="103"/>
      <c r="H33" s="103"/>
      <c r="I33" s="112"/>
      <c r="J33" s="112"/>
      <c r="K33" s="103"/>
      <c r="L33" s="103"/>
      <c r="M33" s="103"/>
      <c r="N33" s="103"/>
      <c r="O33" s="103"/>
      <c r="P33" s="103"/>
      <c r="Q33" s="103"/>
      <c r="R33" s="103"/>
      <c r="S33" s="62"/>
      <c r="T33" s="103"/>
      <c r="U33" s="103"/>
      <c r="V33" s="103"/>
      <c r="W33" s="103"/>
      <c r="X33" s="103"/>
      <c r="Y33" s="103"/>
      <c r="Z33" s="103"/>
      <c r="AA33" s="103"/>
    </row>
    <row r="34" spans="1:27" s="98" customFormat="1">
      <c r="A34" s="62"/>
      <c r="B34" s="103"/>
      <c r="C34" s="103"/>
      <c r="D34" s="103"/>
      <c r="E34" s="103"/>
      <c r="F34" s="103"/>
      <c r="G34" s="103"/>
      <c r="H34" s="103"/>
      <c r="I34" s="112"/>
      <c r="J34" s="112"/>
      <c r="K34" s="103"/>
      <c r="L34" s="103"/>
      <c r="M34" s="103"/>
      <c r="N34" s="103"/>
      <c r="O34" s="103"/>
      <c r="P34" s="103"/>
      <c r="Q34" s="103"/>
      <c r="R34" s="103"/>
      <c r="S34" s="62"/>
      <c r="T34" s="103"/>
      <c r="U34" s="103"/>
      <c r="V34" s="103"/>
      <c r="W34" s="103"/>
      <c r="X34" s="103"/>
      <c r="Y34" s="103"/>
      <c r="Z34" s="103"/>
      <c r="AA34" s="103"/>
    </row>
    <row r="35" spans="1:27" s="98" customFormat="1">
      <c r="A35" s="62"/>
      <c r="B35" s="103"/>
      <c r="C35" s="103"/>
      <c r="D35" s="103"/>
      <c r="E35" s="103"/>
      <c r="F35" s="103"/>
      <c r="G35" s="103"/>
      <c r="H35" s="103"/>
      <c r="I35" s="112"/>
      <c r="J35" s="112"/>
      <c r="K35" s="103"/>
      <c r="L35" s="103"/>
      <c r="M35" s="103"/>
      <c r="N35" s="103"/>
      <c r="O35" s="103"/>
      <c r="P35" s="103"/>
      <c r="Q35" s="103"/>
      <c r="R35" s="103"/>
      <c r="S35" s="62"/>
      <c r="T35" s="103"/>
      <c r="U35" s="103"/>
      <c r="V35" s="103"/>
      <c r="W35" s="103"/>
      <c r="X35" s="103"/>
      <c r="Y35" s="103"/>
      <c r="Z35" s="103"/>
      <c r="AA35" s="103"/>
    </row>
    <row r="36" spans="1:27" s="98" customFormat="1">
      <c r="A36" s="62"/>
      <c r="B36" s="103"/>
      <c r="C36" s="103"/>
      <c r="D36" s="103"/>
      <c r="E36" s="103"/>
      <c r="F36" s="103"/>
      <c r="G36" s="103"/>
      <c r="H36" s="103"/>
      <c r="I36" s="112"/>
      <c r="J36" s="112"/>
      <c r="K36" s="103"/>
      <c r="L36" s="103"/>
      <c r="M36" s="103"/>
      <c r="N36" s="103"/>
      <c r="O36" s="103"/>
      <c r="P36" s="103"/>
      <c r="Q36" s="103"/>
      <c r="R36" s="103"/>
      <c r="S36" s="62"/>
      <c r="T36" s="103"/>
      <c r="U36" s="103"/>
      <c r="V36" s="103"/>
      <c r="W36" s="103"/>
      <c r="X36" s="103"/>
      <c r="Y36" s="103"/>
      <c r="Z36" s="103"/>
      <c r="AA36" s="103"/>
    </row>
    <row r="37" spans="1:27" s="98" customFormat="1">
      <c r="A37" s="62"/>
      <c r="B37" s="103"/>
      <c r="C37" s="103"/>
      <c r="D37" s="103"/>
      <c r="E37" s="103"/>
      <c r="F37" s="103"/>
      <c r="G37" s="103"/>
      <c r="H37" s="103"/>
      <c r="I37" s="112"/>
      <c r="J37" s="112"/>
      <c r="K37" s="103"/>
      <c r="L37" s="103"/>
      <c r="M37" s="103"/>
      <c r="N37" s="103"/>
      <c r="O37" s="103"/>
      <c r="P37" s="103"/>
      <c r="Q37" s="103"/>
      <c r="R37" s="103"/>
      <c r="S37" s="62"/>
      <c r="T37" s="103"/>
      <c r="U37" s="103"/>
      <c r="V37" s="103"/>
      <c r="W37" s="103"/>
      <c r="X37" s="103"/>
      <c r="Y37" s="103"/>
      <c r="Z37" s="103"/>
      <c r="AA37" s="103"/>
    </row>
    <row r="38" spans="1:27" s="98" customFormat="1">
      <c r="A38" s="62"/>
      <c r="B38" s="103"/>
      <c r="C38" s="103"/>
      <c r="D38" s="103"/>
      <c r="E38" s="103"/>
      <c r="F38" s="103"/>
      <c r="G38" s="103"/>
      <c r="H38" s="103"/>
      <c r="I38" s="112"/>
      <c r="J38" s="112"/>
      <c r="K38" s="103"/>
      <c r="L38" s="103"/>
      <c r="M38" s="103"/>
      <c r="N38" s="103"/>
      <c r="O38" s="103"/>
      <c r="P38" s="103"/>
      <c r="Q38" s="103"/>
      <c r="R38" s="103"/>
      <c r="S38" s="62"/>
      <c r="T38" s="103"/>
      <c r="U38" s="103"/>
      <c r="V38" s="103"/>
      <c r="W38" s="103"/>
      <c r="X38" s="103"/>
      <c r="Y38" s="103"/>
      <c r="Z38" s="103"/>
      <c r="AA38" s="103"/>
    </row>
    <row r="39" spans="1:27" s="98" customFormat="1">
      <c r="A39" s="62"/>
      <c r="B39" s="103"/>
      <c r="C39" s="103"/>
      <c r="D39" s="103"/>
      <c r="E39" s="103"/>
      <c r="F39" s="103"/>
      <c r="G39" s="103"/>
      <c r="H39" s="103"/>
      <c r="I39" s="112"/>
      <c r="J39" s="112"/>
      <c r="K39" s="103"/>
      <c r="L39" s="103"/>
      <c r="M39" s="103"/>
      <c r="N39" s="103"/>
      <c r="O39" s="103"/>
      <c r="P39" s="103"/>
      <c r="Q39" s="103"/>
      <c r="R39" s="103"/>
      <c r="S39" s="62"/>
      <c r="T39" s="103"/>
      <c r="U39" s="103"/>
      <c r="V39" s="103"/>
      <c r="W39" s="103"/>
      <c r="X39" s="103"/>
      <c r="Y39" s="103"/>
      <c r="Z39" s="103"/>
      <c r="AA39" s="103"/>
    </row>
    <row r="40" spans="1:27" s="98" customFormat="1">
      <c r="A40" s="62"/>
      <c r="B40" s="103"/>
      <c r="C40" s="103"/>
      <c r="D40" s="103"/>
      <c r="E40" s="103"/>
      <c r="F40" s="103"/>
      <c r="G40" s="103"/>
      <c r="H40" s="103"/>
      <c r="I40" s="112"/>
      <c r="J40" s="112"/>
      <c r="K40" s="103"/>
      <c r="L40" s="103"/>
      <c r="M40" s="103"/>
      <c r="N40" s="103"/>
      <c r="O40" s="103"/>
      <c r="P40" s="103"/>
      <c r="Q40" s="103"/>
      <c r="R40" s="103"/>
      <c r="S40" s="62"/>
      <c r="T40" s="103"/>
      <c r="U40" s="103"/>
      <c r="V40" s="103"/>
      <c r="W40" s="103"/>
      <c r="X40" s="103"/>
      <c r="Y40" s="103"/>
      <c r="Z40" s="103"/>
      <c r="AA40" s="103"/>
    </row>
    <row r="41" spans="1:27" s="98" customFormat="1">
      <c r="A41" s="62"/>
      <c r="B41" s="103"/>
      <c r="C41" s="103"/>
      <c r="D41" s="103"/>
      <c r="E41" s="103"/>
      <c r="F41" s="103"/>
      <c r="G41" s="103"/>
      <c r="H41" s="103"/>
      <c r="I41" s="112"/>
      <c r="J41" s="112"/>
      <c r="K41" s="103"/>
      <c r="L41" s="103"/>
      <c r="M41" s="103"/>
      <c r="N41" s="103"/>
      <c r="O41" s="103"/>
      <c r="P41" s="103"/>
      <c r="Q41" s="103"/>
      <c r="R41" s="103"/>
      <c r="S41" s="62"/>
      <c r="T41" s="103"/>
      <c r="U41" s="103"/>
      <c r="V41" s="103"/>
      <c r="W41" s="103"/>
      <c r="X41" s="103"/>
      <c r="Y41" s="103"/>
      <c r="Z41" s="103"/>
      <c r="AA41" s="103"/>
    </row>
    <row r="42" spans="1:27" s="98" customFormat="1">
      <c r="A42" s="62"/>
      <c r="B42" s="103"/>
      <c r="C42" s="103"/>
      <c r="D42" s="103"/>
      <c r="E42" s="103"/>
      <c r="F42" s="103"/>
      <c r="G42" s="103"/>
      <c r="H42" s="103"/>
      <c r="I42" s="112"/>
      <c r="J42" s="112"/>
      <c r="K42" s="103"/>
      <c r="L42" s="103"/>
      <c r="M42" s="103"/>
      <c r="N42" s="103"/>
      <c r="O42" s="103"/>
      <c r="P42" s="103"/>
      <c r="Q42" s="103"/>
      <c r="R42" s="103"/>
      <c r="S42" s="62"/>
      <c r="T42" s="103"/>
      <c r="U42" s="103"/>
      <c r="V42" s="103"/>
      <c r="W42" s="103"/>
      <c r="X42" s="103"/>
      <c r="Y42" s="103"/>
      <c r="Z42" s="103"/>
      <c r="AA42" s="103"/>
    </row>
    <row r="43" spans="1:27" s="98" customFormat="1">
      <c r="A43" s="62"/>
      <c r="B43" s="103"/>
      <c r="C43" s="103"/>
      <c r="D43" s="103"/>
      <c r="E43" s="103"/>
      <c r="F43" s="103"/>
      <c r="G43" s="103"/>
      <c r="H43" s="103"/>
      <c r="I43" s="112"/>
      <c r="J43" s="112"/>
      <c r="K43" s="103"/>
      <c r="L43" s="103"/>
      <c r="M43" s="103"/>
      <c r="N43" s="103"/>
      <c r="O43" s="103"/>
      <c r="P43" s="103"/>
      <c r="Q43" s="103"/>
      <c r="R43" s="103"/>
      <c r="S43" s="62"/>
      <c r="T43" s="103"/>
      <c r="U43" s="103"/>
      <c r="V43" s="103"/>
      <c r="W43" s="103"/>
      <c r="X43" s="103"/>
      <c r="Y43" s="103"/>
      <c r="Z43" s="103"/>
      <c r="AA43" s="103"/>
    </row>
    <row r="44" spans="1:27" s="98" customFormat="1">
      <c r="A44" s="62"/>
      <c r="B44" s="103"/>
      <c r="C44" s="103"/>
      <c r="D44" s="103"/>
      <c r="E44" s="103"/>
      <c r="F44" s="103"/>
      <c r="G44" s="103"/>
      <c r="H44" s="103"/>
      <c r="I44" s="112"/>
      <c r="J44" s="112"/>
      <c r="K44" s="103"/>
      <c r="L44" s="103"/>
      <c r="M44" s="103"/>
      <c r="N44" s="103"/>
      <c r="O44" s="103"/>
      <c r="P44" s="103"/>
      <c r="Q44" s="103"/>
      <c r="R44" s="103"/>
      <c r="S44" s="62"/>
      <c r="T44" s="103"/>
      <c r="U44" s="103"/>
      <c r="V44" s="103"/>
      <c r="W44" s="103"/>
      <c r="X44" s="103"/>
      <c r="Y44" s="103"/>
      <c r="Z44" s="103"/>
      <c r="AA44" s="103"/>
    </row>
    <row r="45" spans="1:27" s="98" customFormat="1">
      <c r="A45" s="62"/>
      <c r="B45" s="103"/>
      <c r="C45" s="103"/>
      <c r="D45" s="103"/>
      <c r="E45" s="103"/>
      <c r="F45" s="103"/>
      <c r="G45" s="103"/>
      <c r="H45" s="103"/>
      <c r="I45" s="112"/>
      <c r="J45" s="112"/>
      <c r="K45" s="103"/>
      <c r="L45" s="103"/>
      <c r="M45" s="103"/>
      <c r="N45" s="103"/>
      <c r="O45" s="103"/>
      <c r="P45" s="103"/>
      <c r="Q45" s="103"/>
      <c r="R45" s="103"/>
      <c r="S45" s="62"/>
      <c r="T45" s="103"/>
      <c r="U45" s="103"/>
      <c r="V45" s="103"/>
      <c r="W45" s="103"/>
      <c r="X45" s="103"/>
      <c r="Y45" s="103"/>
      <c r="Z45" s="103"/>
      <c r="AA45" s="103"/>
    </row>
    <row r="46" spans="1:27" s="98" customFormat="1">
      <c r="A46" s="62"/>
      <c r="B46" s="103"/>
      <c r="C46" s="103"/>
      <c r="D46" s="103"/>
      <c r="E46" s="103"/>
      <c r="F46" s="103"/>
      <c r="G46" s="103"/>
      <c r="H46" s="103"/>
      <c r="I46" s="112"/>
      <c r="J46" s="112"/>
      <c r="K46" s="103"/>
      <c r="L46" s="103"/>
      <c r="M46" s="103"/>
      <c r="N46" s="103"/>
      <c r="O46" s="103"/>
      <c r="P46" s="103"/>
      <c r="Q46" s="103"/>
      <c r="R46" s="103"/>
      <c r="S46" s="62"/>
      <c r="T46" s="103"/>
      <c r="U46" s="103"/>
      <c r="V46" s="103"/>
      <c r="W46" s="103"/>
      <c r="X46" s="103"/>
      <c r="Y46" s="103"/>
      <c r="Z46" s="103"/>
      <c r="AA46" s="103"/>
    </row>
    <row r="47" spans="1:27" s="98" customFormat="1">
      <c r="A47" s="62"/>
      <c r="B47" s="103"/>
      <c r="C47" s="103"/>
      <c r="D47" s="103"/>
      <c r="E47" s="103"/>
      <c r="F47" s="103"/>
      <c r="G47" s="103"/>
      <c r="H47" s="103"/>
      <c r="I47" s="112"/>
      <c r="J47" s="112"/>
      <c r="K47" s="103"/>
      <c r="L47" s="103"/>
      <c r="M47" s="103"/>
      <c r="N47" s="103"/>
      <c r="O47" s="103"/>
      <c r="P47" s="103"/>
      <c r="Q47" s="103"/>
      <c r="R47" s="103"/>
      <c r="S47" s="62"/>
      <c r="T47" s="103"/>
      <c r="U47" s="103"/>
      <c r="V47" s="103"/>
      <c r="W47" s="103"/>
      <c r="X47" s="103"/>
      <c r="Y47" s="103"/>
      <c r="Z47" s="103"/>
      <c r="AA47" s="103"/>
    </row>
    <row r="48" spans="1:27" s="98" customFormat="1">
      <c r="A48" s="62"/>
      <c r="B48" s="103"/>
      <c r="C48" s="103"/>
      <c r="D48" s="103"/>
      <c r="E48" s="103"/>
      <c r="F48" s="103"/>
      <c r="G48" s="103"/>
      <c r="H48" s="103"/>
      <c r="I48" s="112"/>
      <c r="J48" s="112"/>
      <c r="K48" s="103"/>
      <c r="L48" s="103"/>
      <c r="M48" s="103"/>
      <c r="N48" s="103"/>
      <c r="O48" s="103"/>
      <c r="P48" s="103"/>
      <c r="Q48" s="103"/>
      <c r="R48" s="103"/>
      <c r="S48" s="62"/>
      <c r="T48" s="103"/>
      <c r="U48" s="103"/>
      <c r="V48" s="103"/>
      <c r="W48" s="103"/>
      <c r="X48" s="103"/>
      <c r="Y48" s="103"/>
      <c r="Z48" s="103"/>
      <c r="AA48" s="103"/>
    </row>
    <row r="49" spans="1:27" s="98" customFormat="1">
      <c r="A49" s="62"/>
      <c r="B49" s="103"/>
      <c r="C49" s="103"/>
      <c r="D49" s="103"/>
      <c r="E49" s="103"/>
      <c r="F49" s="103"/>
      <c r="G49" s="103"/>
      <c r="H49" s="103"/>
      <c r="I49" s="112"/>
      <c r="J49" s="112"/>
      <c r="K49" s="103"/>
      <c r="L49" s="103"/>
      <c r="M49" s="103"/>
      <c r="N49" s="103"/>
      <c r="O49" s="103"/>
      <c r="P49" s="103"/>
      <c r="Q49" s="103"/>
      <c r="R49" s="103"/>
      <c r="S49" s="62"/>
      <c r="T49" s="103"/>
      <c r="U49" s="103"/>
      <c r="V49" s="103"/>
      <c r="W49" s="103"/>
      <c r="X49" s="103"/>
      <c r="Y49" s="103"/>
      <c r="Z49" s="103"/>
      <c r="AA49" s="103"/>
    </row>
    <row r="50" spans="1:27" s="98" customFormat="1">
      <c r="A50" s="62"/>
      <c r="B50" s="103"/>
      <c r="C50" s="103"/>
      <c r="D50" s="103"/>
      <c r="E50" s="103"/>
      <c r="F50" s="103"/>
      <c r="G50" s="103"/>
      <c r="H50" s="103"/>
      <c r="I50" s="112"/>
      <c r="J50" s="112"/>
      <c r="K50" s="103"/>
      <c r="L50" s="103"/>
      <c r="M50" s="103"/>
      <c r="N50" s="103"/>
      <c r="O50" s="103"/>
      <c r="P50" s="103"/>
      <c r="Q50" s="103"/>
      <c r="R50" s="103"/>
      <c r="S50" s="62"/>
      <c r="T50" s="103"/>
      <c r="U50" s="103"/>
      <c r="V50" s="103"/>
      <c r="W50" s="103"/>
      <c r="X50" s="103"/>
      <c r="Y50" s="103"/>
      <c r="Z50" s="103"/>
      <c r="AA50" s="103"/>
    </row>
    <row r="51" spans="1:27" s="98" customFormat="1">
      <c r="A51" s="62"/>
      <c r="B51" s="103"/>
      <c r="C51" s="103"/>
      <c r="D51" s="103"/>
      <c r="E51" s="103"/>
      <c r="F51" s="103"/>
      <c r="G51" s="103"/>
      <c r="H51" s="103"/>
      <c r="I51" s="112"/>
      <c r="J51" s="112"/>
      <c r="K51" s="103"/>
      <c r="L51" s="103"/>
      <c r="M51" s="103"/>
      <c r="N51" s="103"/>
      <c r="O51" s="103"/>
      <c r="P51" s="103"/>
      <c r="Q51" s="103"/>
      <c r="R51" s="103"/>
      <c r="S51" s="62"/>
      <c r="T51" s="103"/>
      <c r="U51" s="103"/>
      <c r="V51" s="103"/>
      <c r="W51" s="103"/>
      <c r="X51" s="103"/>
      <c r="Y51" s="103"/>
      <c r="Z51" s="103"/>
      <c r="AA51" s="103"/>
    </row>
    <row r="52" spans="1:27" s="98" customFormat="1">
      <c r="A52" s="62"/>
      <c r="B52" s="103"/>
      <c r="C52" s="103"/>
      <c r="D52" s="103"/>
      <c r="E52" s="103"/>
      <c r="F52" s="103"/>
      <c r="G52" s="103"/>
      <c r="H52" s="103"/>
      <c r="I52" s="112"/>
      <c r="J52" s="112"/>
      <c r="K52" s="103"/>
      <c r="L52" s="103"/>
      <c r="M52" s="103"/>
      <c r="N52" s="103"/>
      <c r="O52" s="103"/>
      <c r="P52" s="103"/>
      <c r="Q52" s="103"/>
      <c r="R52" s="103"/>
      <c r="S52" s="62"/>
      <c r="T52" s="103"/>
      <c r="U52" s="103"/>
      <c r="V52" s="103"/>
      <c r="W52" s="103"/>
      <c r="X52" s="103"/>
      <c r="Y52" s="103"/>
      <c r="Z52" s="103"/>
      <c r="AA52" s="103"/>
    </row>
    <row r="53" spans="1:27" s="98" customFormat="1">
      <c r="A53" s="62"/>
      <c r="B53" s="103"/>
      <c r="C53" s="103"/>
      <c r="D53" s="103"/>
      <c r="E53" s="103"/>
      <c r="F53" s="103"/>
      <c r="G53" s="103"/>
      <c r="H53" s="103"/>
      <c r="I53" s="112"/>
      <c r="J53" s="112"/>
      <c r="K53" s="103"/>
      <c r="L53" s="103"/>
      <c r="M53" s="103"/>
      <c r="N53" s="103"/>
      <c r="O53" s="103"/>
      <c r="P53" s="103"/>
      <c r="Q53" s="103"/>
      <c r="R53" s="103"/>
      <c r="S53" s="62"/>
      <c r="T53" s="103"/>
      <c r="U53" s="103"/>
      <c r="V53" s="103"/>
      <c r="W53" s="103"/>
      <c r="X53" s="103"/>
      <c r="Y53" s="103"/>
      <c r="Z53" s="103"/>
      <c r="AA53" s="103"/>
    </row>
    <row r="54" spans="1:27" s="98" customFormat="1">
      <c r="A54" s="62"/>
      <c r="B54" s="103"/>
      <c r="C54" s="103"/>
      <c r="D54" s="103"/>
      <c r="E54" s="103"/>
      <c r="F54" s="103"/>
      <c r="G54" s="103"/>
      <c r="H54" s="103"/>
      <c r="I54" s="112"/>
      <c r="J54" s="112"/>
      <c r="K54" s="103"/>
      <c r="L54" s="103"/>
      <c r="M54" s="103"/>
      <c r="N54" s="103"/>
      <c r="O54" s="103"/>
      <c r="P54" s="103"/>
      <c r="Q54" s="103"/>
      <c r="R54" s="103"/>
      <c r="S54" s="62"/>
      <c r="T54" s="103"/>
      <c r="U54" s="103"/>
      <c r="V54" s="103"/>
      <c r="W54" s="103"/>
      <c r="X54" s="103"/>
      <c r="Y54" s="103"/>
      <c r="Z54" s="103"/>
      <c r="AA54" s="103"/>
    </row>
    <row r="55" spans="1:27" s="98" customFormat="1">
      <c r="A55" s="62"/>
      <c r="B55" s="103"/>
      <c r="C55" s="103"/>
      <c r="D55" s="103"/>
      <c r="E55" s="103"/>
      <c r="F55" s="103"/>
      <c r="G55" s="103"/>
      <c r="H55" s="103"/>
      <c r="I55" s="112"/>
      <c r="J55" s="112"/>
      <c r="K55" s="103"/>
      <c r="L55" s="103"/>
      <c r="M55" s="103"/>
      <c r="N55" s="103"/>
      <c r="O55" s="103"/>
      <c r="P55" s="103"/>
      <c r="Q55" s="103"/>
      <c r="R55" s="103"/>
      <c r="S55" s="62"/>
      <c r="T55" s="103"/>
      <c r="U55" s="103"/>
      <c r="V55" s="103"/>
      <c r="W55" s="103"/>
      <c r="X55" s="103"/>
      <c r="Y55" s="103"/>
      <c r="Z55" s="103"/>
      <c r="AA55" s="103"/>
    </row>
    <row r="56" spans="1:27" s="98" customFormat="1">
      <c r="A56" s="62"/>
      <c r="B56" s="103"/>
      <c r="C56" s="103"/>
      <c r="D56" s="103"/>
      <c r="E56" s="103"/>
      <c r="F56" s="103"/>
      <c r="G56" s="103"/>
      <c r="H56" s="103"/>
      <c r="I56" s="112"/>
      <c r="J56" s="112"/>
      <c r="K56" s="103"/>
      <c r="L56" s="103"/>
      <c r="M56" s="103"/>
      <c r="N56" s="103"/>
      <c r="O56" s="103"/>
      <c r="P56" s="103"/>
      <c r="Q56" s="103"/>
      <c r="R56" s="103"/>
      <c r="S56" s="62"/>
      <c r="T56" s="103"/>
      <c r="U56" s="103"/>
      <c r="V56" s="103"/>
      <c r="W56" s="103"/>
      <c r="X56" s="103"/>
      <c r="Y56" s="103"/>
      <c r="Z56" s="103"/>
      <c r="AA56" s="103"/>
    </row>
    <row r="57" spans="1:27" s="98" customFormat="1">
      <c r="A57" s="62"/>
      <c r="B57" s="103"/>
      <c r="C57" s="103"/>
      <c r="D57" s="103"/>
      <c r="E57" s="103"/>
      <c r="F57" s="103"/>
      <c r="G57" s="103"/>
      <c r="H57" s="103"/>
      <c r="I57" s="112"/>
      <c r="J57" s="112"/>
      <c r="K57" s="103"/>
      <c r="L57" s="103"/>
      <c r="M57" s="103"/>
      <c r="N57" s="103"/>
      <c r="O57" s="103"/>
      <c r="P57" s="103"/>
      <c r="Q57" s="103"/>
      <c r="R57" s="103"/>
      <c r="S57" s="62"/>
      <c r="T57" s="103"/>
      <c r="U57" s="103"/>
      <c r="V57" s="103"/>
      <c r="W57" s="103"/>
      <c r="X57" s="103"/>
      <c r="Y57" s="103"/>
      <c r="Z57" s="103"/>
      <c r="AA57" s="103"/>
    </row>
    <row r="58" spans="1:27" s="98" customFormat="1">
      <c r="A58" s="62"/>
      <c r="B58" s="103"/>
      <c r="C58" s="103"/>
      <c r="D58" s="103"/>
      <c r="E58" s="103"/>
      <c r="F58" s="103"/>
      <c r="G58" s="103"/>
      <c r="H58" s="103"/>
      <c r="I58" s="112"/>
      <c r="J58" s="112"/>
      <c r="K58" s="103"/>
      <c r="L58" s="103"/>
      <c r="M58" s="103"/>
      <c r="N58" s="103"/>
      <c r="O58" s="103"/>
      <c r="P58" s="103"/>
      <c r="Q58" s="103"/>
      <c r="R58" s="103"/>
      <c r="S58" s="62"/>
      <c r="T58" s="103"/>
      <c r="U58" s="103"/>
      <c r="V58" s="103"/>
      <c r="W58" s="103"/>
      <c r="X58" s="103"/>
      <c r="Y58" s="103"/>
      <c r="Z58" s="103"/>
      <c r="AA58" s="103"/>
    </row>
    <row r="59" spans="1:27" s="98" customFormat="1">
      <c r="A59" s="62"/>
      <c r="B59" s="103"/>
      <c r="C59" s="103"/>
      <c r="D59" s="103"/>
      <c r="E59" s="103"/>
      <c r="F59" s="103"/>
      <c r="G59" s="103"/>
      <c r="H59" s="103"/>
      <c r="I59" s="112"/>
      <c r="J59" s="112"/>
      <c r="K59" s="103"/>
      <c r="L59" s="103"/>
      <c r="M59" s="103"/>
      <c r="N59" s="103"/>
      <c r="O59" s="103"/>
      <c r="P59" s="103"/>
      <c r="Q59" s="103"/>
      <c r="R59" s="103"/>
      <c r="S59" s="62"/>
      <c r="T59" s="103"/>
      <c r="U59" s="103"/>
      <c r="V59" s="103"/>
      <c r="W59" s="103"/>
      <c r="X59" s="103"/>
      <c r="Y59" s="103"/>
      <c r="Z59" s="103"/>
      <c r="AA59" s="103"/>
    </row>
    <row r="60" spans="1:27" s="98" customFormat="1">
      <c r="A60" s="62"/>
      <c r="B60" s="103"/>
      <c r="C60" s="103"/>
      <c r="D60" s="103"/>
      <c r="E60" s="103"/>
      <c r="F60" s="103"/>
      <c r="G60" s="103"/>
      <c r="H60" s="103"/>
      <c r="I60" s="112"/>
      <c r="J60" s="112"/>
      <c r="K60" s="103"/>
      <c r="L60" s="103"/>
      <c r="M60" s="103"/>
      <c r="N60" s="103"/>
      <c r="O60" s="103"/>
      <c r="P60" s="103"/>
      <c r="Q60" s="103"/>
      <c r="R60" s="103"/>
      <c r="S60" s="62"/>
      <c r="T60" s="103"/>
      <c r="U60" s="103"/>
      <c r="V60" s="103"/>
      <c r="W60" s="103"/>
      <c r="X60" s="103"/>
      <c r="Y60" s="103"/>
      <c r="Z60" s="103"/>
      <c r="AA60" s="103"/>
    </row>
    <row r="61" spans="1:27" s="98" customFormat="1">
      <c r="A61" s="62"/>
      <c r="B61" s="103"/>
      <c r="C61" s="103"/>
      <c r="D61" s="103"/>
      <c r="E61" s="103"/>
      <c r="F61" s="103"/>
      <c r="G61" s="103"/>
      <c r="H61" s="103"/>
      <c r="I61" s="112"/>
      <c r="J61" s="112"/>
      <c r="K61" s="103"/>
      <c r="L61" s="103"/>
      <c r="M61" s="103"/>
      <c r="N61" s="103"/>
      <c r="O61" s="103"/>
      <c r="P61" s="103"/>
      <c r="Q61" s="103"/>
      <c r="R61" s="103"/>
      <c r="S61" s="62"/>
      <c r="T61" s="103"/>
      <c r="U61" s="103"/>
      <c r="V61" s="103"/>
      <c r="W61" s="103"/>
      <c r="X61" s="103"/>
      <c r="Y61" s="103"/>
      <c r="Z61" s="103"/>
      <c r="AA61" s="103"/>
    </row>
    <row r="62" spans="1:27" s="98" customFormat="1">
      <c r="A62" s="62"/>
      <c r="B62" s="103"/>
      <c r="C62" s="103"/>
      <c r="D62" s="103"/>
      <c r="E62" s="103"/>
      <c r="F62" s="103"/>
      <c r="G62" s="103"/>
      <c r="H62" s="103"/>
      <c r="I62" s="112"/>
      <c r="J62" s="112"/>
      <c r="K62" s="103"/>
      <c r="L62" s="103"/>
      <c r="M62" s="103"/>
      <c r="N62" s="103"/>
      <c r="O62" s="103"/>
      <c r="P62" s="103"/>
      <c r="Q62" s="103"/>
      <c r="R62" s="103"/>
      <c r="S62" s="62"/>
      <c r="T62" s="103"/>
      <c r="U62" s="103"/>
      <c r="V62" s="103"/>
      <c r="W62" s="103"/>
      <c r="X62" s="103"/>
      <c r="Y62" s="103"/>
      <c r="Z62" s="103"/>
      <c r="AA62" s="103"/>
    </row>
    <row r="63" spans="1:27" s="98" customFormat="1">
      <c r="A63" s="62"/>
      <c r="B63" s="103"/>
      <c r="C63" s="103"/>
      <c r="D63" s="103"/>
      <c r="E63" s="103"/>
      <c r="F63" s="103"/>
      <c r="G63" s="103"/>
      <c r="H63" s="103"/>
      <c r="I63" s="112"/>
      <c r="J63" s="112"/>
      <c r="K63" s="103"/>
      <c r="L63" s="103"/>
      <c r="M63" s="103"/>
      <c r="N63" s="103"/>
      <c r="O63" s="103"/>
      <c r="P63" s="103"/>
      <c r="Q63" s="103"/>
      <c r="R63" s="103"/>
      <c r="S63" s="62"/>
      <c r="T63" s="103"/>
      <c r="U63" s="103"/>
      <c r="V63" s="103"/>
      <c r="W63" s="103"/>
      <c r="X63" s="103"/>
      <c r="Y63" s="103"/>
      <c r="Z63" s="103"/>
      <c r="AA63" s="103"/>
    </row>
    <row r="64" spans="1:27" s="98" customFormat="1">
      <c r="A64" s="62"/>
      <c r="B64" s="103"/>
      <c r="C64" s="103"/>
      <c r="D64" s="103"/>
      <c r="E64" s="103"/>
      <c r="F64" s="103"/>
      <c r="G64" s="103"/>
      <c r="H64" s="103"/>
      <c r="I64" s="112"/>
      <c r="J64" s="112"/>
      <c r="K64" s="103"/>
      <c r="L64" s="103"/>
      <c r="M64" s="103"/>
      <c r="N64" s="103"/>
      <c r="O64" s="103"/>
      <c r="P64" s="103"/>
      <c r="Q64" s="103"/>
      <c r="R64" s="103"/>
      <c r="S64" s="62"/>
      <c r="T64" s="103"/>
      <c r="U64" s="103"/>
      <c r="V64" s="103"/>
      <c r="W64" s="103"/>
      <c r="X64" s="103"/>
      <c r="Y64" s="103"/>
      <c r="Z64" s="103"/>
      <c r="AA64" s="103"/>
    </row>
    <row r="65" spans="1:27" s="98" customFormat="1">
      <c r="A65" s="62"/>
      <c r="B65" s="103"/>
      <c r="C65" s="103"/>
      <c r="D65" s="103"/>
      <c r="E65" s="103"/>
      <c r="F65" s="103"/>
      <c r="G65" s="103"/>
      <c r="H65" s="103"/>
      <c r="I65" s="112"/>
      <c r="J65" s="112"/>
      <c r="K65" s="103"/>
      <c r="L65" s="103"/>
      <c r="M65" s="103"/>
      <c r="N65" s="103"/>
      <c r="O65" s="103"/>
      <c r="P65" s="103"/>
      <c r="Q65" s="103"/>
      <c r="R65" s="103"/>
      <c r="S65" s="62"/>
      <c r="T65" s="103"/>
      <c r="U65" s="103"/>
      <c r="V65" s="103"/>
      <c r="W65" s="103"/>
      <c r="X65" s="103"/>
      <c r="Y65" s="103"/>
      <c r="Z65" s="103"/>
      <c r="AA65" s="103"/>
    </row>
    <row r="66" spans="1:27" s="98" customFormat="1">
      <c r="A66" s="62"/>
      <c r="B66" s="103"/>
      <c r="C66" s="103"/>
      <c r="D66" s="103"/>
      <c r="E66" s="103"/>
      <c r="F66" s="103"/>
      <c r="G66" s="103"/>
      <c r="H66" s="103"/>
      <c r="I66" s="112"/>
      <c r="J66" s="112"/>
      <c r="K66" s="103"/>
      <c r="L66" s="103"/>
      <c r="M66" s="103"/>
      <c r="N66" s="103"/>
      <c r="O66" s="103"/>
      <c r="P66" s="103"/>
      <c r="Q66" s="103"/>
      <c r="R66" s="103"/>
      <c r="S66" s="62"/>
      <c r="T66" s="103"/>
      <c r="U66" s="103"/>
      <c r="V66" s="103"/>
      <c r="W66" s="103"/>
      <c r="X66" s="103"/>
      <c r="Y66" s="103"/>
      <c r="Z66" s="103"/>
      <c r="AA66" s="103"/>
    </row>
    <row r="67" spans="1:27" s="98" customFormat="1">
      <c r="A67" s="62"/>
      <c r="B67" s="103"/>
      <c r="C67" s="103"/>
      <c r="D67" s="103"/>
      <c r="E67" s="103"/>
      <c r="F67" s="103"/>
      <c r="G67" s="103"/>
      <c r="H67" s="103"/>
      <c r="I67" s="112"/>
      <c r="J67" s="112"/>
      <c r="K67" s="103"/>
      <c r="L67" s="103"/>
      <c r="M67" s="103"/>
      <c r="N67" s="103"/>
      <c r="O67" s="103"/>
      <c r="P67" s="103"/>
      <c r="Q67" s="103"/>
      <c r="R67" s="103"/>
      <c r="S67" s="62"/>
      <c r="T67" s="103"/>
      <c r="U67" s="103"/>
      <c r="V67" s="103"/>
      <c r="W67" s="103"/>
      <c r="X67" s="103"/>
      <c r="Y67" s="103"/>
      <c r="Z67" s="103"/>
      <c r="AA67" s="103"/>
    </row>
    <row r="68" spans="1:27" s="98" customFormat="1">
      <c r="A68" s="62"/>
      <c r="B68" s="103"/>
      <c r="C68" s="103"/>
      <c r="D68" s="103"/>
      <c r="E68" s="103"/>
      <c r="F68" s="103"/>
      <c r="G68" s="103"/>
      <c r="H68" s="103"/>
      <c r="I68" s="112"/>
      <c r="J68" s="112"/>
      <c r="K68" s="103"/>
      <c r="L68" s="103"/>
      <c r="M68" s="103"/>
      <c r="N68" s="103"/>
      <c r="O68" s="103"/>
      <c r="P68" s="103"/>
      <c r="Q68" s="103"/>
      <c r="R68" s="103"/>
      <c r="S68" s="62"/>
      <c r="T68" s="103"/>
      <c r="U68" s="103"/>
      <c r="V68" s="103"/>
      <c r="W68" s="103"/>
      <c r="X68" s="103"/>
      <c r="Y68" s="103"/>
      <c r="Z68" s="103"/>
      <c r="AA68" s="103"/>
    </row>
    <row r="69" spans="1:27" s="98" customFormat="1">
      <c r="A69" s="62"/>
      <c r="B69" s="103"/>
      <c r="C69" s="103"/>
      <c r="D69" s="103"/>
      <c r="E69" s="103"/>
      <c r="F69" s="103"/>
      <c r="G69" s="103"/>
      <c r="H69" s="103"/>
      <c r="I69" s="112"/>
      <c r="J69" s="112"/>
      <c r="K69" s="103"/>
      <c r="L69" s="103"/>
      <c r="M69" s="103"/>
      <c r="N69" s="103"/>
      <c r="O69" s="103"/>
      <c r="P69" s="103"/>
      <c r="Q69" s="103"/>
      <c r="R69" s="103"/>
      <c r="S69" s="62"/>
      <c r="T69" s="103"/>
      <c r="U69" s="103"/>
      <c r="V69" s="103"/>
      <c r="W69" s="103"/>
      <c r="X69" s="103"/>
      <c r="Y69" s="103"/>
      <c r="Z69" s="103"/>
      <c r="AA69" s="103"/>
    </row>
    <row r="70" spans="1:27" s="98" customFormat="1">
      <c r="A70" s="62"/>
      <c r="B70" s="103"/>
      <c r="C70" s="103"/>
      <c r="D70" s="103"/>
      <c r="E70" s="103"/>
      <c r="F70" s="103"/>
      <c r="G70" s="103"/>
      <c r="H70" s="103"/>
      <c r="I70" s="112"/>
      <c r="J70" s="112"/>
      <c r="K70" s="103"/>
      <c r="L70" s="103"/>
      <c r="M70" s="103"/>
      <c r="N70" s="103"/>
      <c r="O70" s="103"/>
      <c r="P70" s="103"/>
      <c r="Q70" s="103"/>
      <c r="R70" s="103"/>
      <c r="S70" s="62"/>
      <c r="T70" s="103"/>
      <c r="U70" s="103"/>
      <c r="V70" s="103"/>
      <c r="W70" s="103"/>
      <c r="X70" s="103"/>
      <c r="Y70" s="103"/>
      <c r="Z70" s="103"/>
      <c r="AA70" s="103"/>
    </row>
    <row r="71" spans="1:27" s="98" customFormat="1">
      <c r="A71" s="62"/>
      <c r="B71" s="103"/>
      <c r="C71" s="103"/>
      <c r="D71" s="103"/>
      <c r="E71" s="103"/>
      <c r="F71" s="103"/>
      <c r="G71" s="103"/>
      <c r="H71" s="103"/>
      <c r="I71" s="112"/>
      <c r="J71" s="112"/>
      <c r="K71" s="103"/>
      <c r="L71" s="103"/>
      <c r="M71" s="103"/>
      <c r="N71" s="103"/>
      <c r="O71" s="103"/>
      <c r="P71" s="103"/>
      <c r="Q71" s="103"/>
      <c r="R71" s="103"/>
      <c r="S71" s="62"/>
      <c r="T71" s="103"/>
      <c r="U71" s="103"/>
      <c r="V71" s="103"/>
      <c r="W71" s="103"/>
      <c r="X71" s="103"/>
      <c r="Y71" s="103"/>
      <c r="Z71" s="103"/>
      <c r="AA71" s="103"/>
    </row>
    <row r="72" spans="1:27" s="98" customFormat="1">
      <c r="A72" s="62"/>
      <c r="B72" s="103"/>
      <c r="C72" s="103"/>
      <c r="D72" s="103"/>
      <c r="E72" s="103"/>
      <c r="F72" s="103"/>
      <c r="G72" s="103"/>
      <c r="H72" s="103"/>
      <c r="I72" s="112"/>
      <c r="J72" s="112"/>
      <c r="K72" s="103"/>
      <c r="L72" s="103"/>
      <c r="M72" s="103"/>
      <c r="N72" s="103"/>
      <c r="O72" s="103"/>
      <c r="P72" s="103"/>
      <c r="Q72" s="103"/>
      <c r="R72" s="103"/>
      <c r="S72" s="62"/>
      <c r="T72" s="103"/>
      <c r="U72" s="103"/>
      <c r="V72" s="103"/>
      <c r="W72" s="103"/>
      <c r="X72" s="103"/>
      <c r="Y72" s="103"/>
      <c r="Z72" s="103"/>
      <c r="AA72" s="103"/>
    </row>
    <row r="73" spans="1:27" s="98" customFormat="1">
      <c r="A73" s="62"/>
      <c r="B73" s="103"/>
      <c r="C73" s="103"/>
      <c r="D73" s="103"/>
      <c r="E73" s="103"/>
      <c r="F73" s="103"/>
      <c r="G73" s="103"/>
      <c r="H73" s="103"/>
      <c r="I73" s="112"/>
      <c r="J73" s="112"/>
      <c r="K73" s="103"/>
      <c r="L73" s="103"/>
      <c r="M73" s="103"/>
      <c r="N73" s="103"/>
      <c r="O73" s="103"/>
      <c r="P73" s="103"/>
      <c r="Q73" s="103"/>
      <c r="R73" s="103"/>
      <c r="S73" s="62"/>
      <c r="T73" s="103"/>
      <c r="U73" s="103"/>
      <c r="V73" s="103"/>
      <c r="W73" s="103"/>
      <c r="X73" s="103"/>
      <c r="Y73" s="103"/>
      <c r="Z73" s="103"/>
      <c r="AA73" s="103"/>
    </row>
    <row r="74" spans="1:27" s="98" customFormat="1">
      <c r="A74" s="62"/>
      <c r="B74" s="103"/>
      <c r="C74" s="103"/>
      <c r="D74" s="103"/>
      <c r="E74" s="103"/>
      <c r="F74" s="103"/>
      <c r="G74" s="103"/>
      <c r="H74" s="103"/>
      <c r="I74" s="112"/>
      <c r="J74" s="112"/>
      <c r="K74" s="103"/>
      <c r="L74" s="103"/>
      <c r="M74" s="103"/>
      <c r="N74" s="103"/>
      <c r="O74" s="103"/>
      <c r="P74" s="103"/>
      <c r="Q74" s="103"/>
      <c r="R74" s="103"/>
      <c r="S74" s="62"/>
      <c r="T74" s="103"/>
      <c r="U74" s="103"/>
      <c r="V74" s="103"/>
      <c r="W74" s="103"/>
      <c r="X74" s="103"/>
      <c r="Y74" s="103"/>
      <c r="Z74" s="103"/>
      <c r="AA74" s="103"/>
    </row>
    <row r="75" spans="1:27" s="98" customFormat="1">
      <c r="A75" s="62"/>
      <c r="B75" s="103"/>
      <c r="C75" s="103"/>
      <c r="D75" s="103"/>
      <c r="E75" s="103"/>
      <c r="F75" s="103"/>
      <c r="G75" s="103"/>
      <c r="H75" s="103"/>
      <c r="I75" s="112"/>
      <c r="J75" s="112"/>
      <c r="K75" s="103"/>
      <c r="L75" s="103"/>
      <c r="M75" s="103"/>
      <c r="N75" s="103"/>
      <c r="O75" s="103"/>
      <c r="P75" s="103"/>
      <c r="Q75" s="103"/>
      <c r="R75" s="103"/>
      <c r="S75" s="62"/>
      <c r="T75" s="103"/>
      <c r="U75" s="103"/>
      <c r="V75" s="103"/>
      <c r="W75" s="103"/>
      <c r="X75" s="103"/>
      <c r="Y75" s="103"/>
      <c r="Z75" s="103"/>
      <c r="AA75" s="103"/>
    </row>
    <row r="76" spans="1:27" s="98" customFormat="1">
      <c r="A76" s="62"/>
      <c r="B76" s="103"/>
      <c r="C76" s="103"/>
      <c r="D76" s="103"/>
      <c r="E76" s="103"/>
      <c r="F76" s="103"/>
      <c r="G76" s="103"/>
      <c r="H76" s="103"/>
      <c r="I76" s="112"/>
      <c r="J76" s="112"/>
      <c r="K76" s="103"/>
      <c r="L76" s="103"/>
      <c r="M76" s="103"/>
      <c r="N76" s="103"/>
      <c r="O76" s="103"/>
      <c r="P76" s="103"/>
      <c r="Q76" s="103"/>
      <c r="R76" s="103"/>
      <c r="S76" s="62"/>
      <c r="T76" s="103"/>
      <c r="U76" s="103"/>
      <c r="V76" s="103"/>
      <c r="W76" s="103"/>
      <c r="X76" s="103"/>
      <c r="Y76" s="103"/>
      <c r="Z76" s="103"/>
      <c r="AA76" s="103"/>
    </row>
    <row r="77" spans="1:27" s="98" customFormat="1">
      <c r="A77" s="62"/>
      <c r="B77" s="103"/>
      <c r="C77" s="103"/>
      <c r="D77" s="103"/>
      <c r="E77" s="103"/>
      <c r="F77" s="103"/>
      <c r="G77" s="103"/>
      <c r="H77" s="103"/>
      <c r="I77" s="112"/>
      <c r="J77" s="112"/>
      <c r="K77" s="103"/>
      <c r="L77" s="103"/>
      <c r="M77" s="103"/>
      <c r="N77" s="103"/>
      <c r="O77" s="103"/>
      <c r="P77" s="103"/>
      <c r="Q77" s="103"/>
      <c r="R77" s="103"/>
      <c r="S77" s="62"/>
      <c r="T77" s="103"/>
      <c r="U77" s="103"/>
      <c r="V77" s="103"/>
      <c r="W77" s="103"/>
      <c r="X77" s="103"/>
      <c r="Y77" s="103"/>
      <c r="Z77" s="103"/>
      <c r="AA77" s="103"/>
    </row>
    <row r="78" spans="1:27" s="98" customFormat="1">
      <c r="A78" s="62"/>
      <c r="B78" s="103"/>
      <c r="C78" s="103"/>
      <c r="D78" s="103"/>
      <c r="E78" s="103"/>
      <c r="F78" s="103"/>
      <c r="G78" s="103"/>
      <c r="H78" s="103"/>
      <c r="I78" s="112"/>
      <c r="J78" s="112"/>
      <c r="K78" s="103"/>
      <c r="L78" s="103"/>
      <c r="M78" s="103"/>
      <c r="N78" s="103"/>
      <c r="O78" s="103"/>
      <c r="P78" s="103"/>
      <c r="Q78" s="103"/>
      <c r="R78" s="103"/>
      <c r="S78" s="62"/>
      <c r="T78" s="103"/>
      <c r="U78" s="103"/>
      <c r="V78" s="103"/>
      <c r="W78" s="103"/>
      <c r="X78" s="103"/>
      <c r="Y78" s="103"/>
      <c r="Z78" s="103"/>
      <c r="AA78" s="103"/>
    </row>
    <row r="79" spans="1:27" s="98" customFormat="1">
      <c r="A79" s="62"/>
      <c r="B79" s="103"/>
      <c r="C79" s="103"/>
      <c r="D79" s="103"/>
      <c r="E79" s="103"/>
      <c r="F79" s="103"/>
      <c r="G79" s="103"/>
      <c r="H79" s="103"/>
      <c r="I79" s="112"/>
      <c r="J79" s="112"/>
      <c r="K79" s="103"/>
      <c r="L79" s="103"/>
      <c r="M79" s="103"/>
      <c r="N79" s="103"/>
      <c r="O79" s="103"/>
      <c r="P79" s="103"/>
      <c r="Q79" s="103"/>
      <c r="R79" s="103"/>
      <c r="S79" s="62"/>
      <c r="T79" s="103"/>
      <c r="U79" s="103"/>
      <c r="V79" s="103"/>
      <c r="W79" s="103"/>
      <c r="X79" s="103"/>
      <c r="Y79" s="103"/>
      <c r="Z79" s="103"/>
      <c r="AA79" s="103"/>
    </row>
    <row r="80" spans="1:27" s="98" customFormat="1">
      <c r="A80" s="62"/>
      <c r="B80" s="103"/>
      <c r="C80" s="103"/>
      <c r="D80" s="103"/>
      <c r="E80" s="103"/>
      <c r="F80" s="103"/>
      <c r="G80" s="103"/>
      <c r="H80" s="103"/>
      <c r="I80" s="112"/>
      <c r="J80" s="112"/>
      <c r="K80" s="103"/>
      <c r="L80" s="103"/>
      <c r="M80" s="103"/>
      <c r="N80" s="103"/>
      <c r="O80" s="103"/>
      <c r="P80" s="103"/>
      <c r="Q80" s="103"/>
      <c r="R80" s="103"/>
      <c r="S80" s="62"/>
      <c r="T80" s="103"/>
      <c r="U80" s="103"/>
      <c r="V80" s="103"/>
      <c r="W80" s="103"/>
      <c r="X80" s="103"/>
      <c r="Y80" s="103"/>
      <c r="Z80" s="103"/>
      <c r="AA80" s="103"/>
    </row>
    <row r="81" spans="1:27" s="98" customFormat="1">
      <c r="A81" s="62"/>
      <c r="B81" s="103"/>
      <c r="C81" s="103"/>
      <c r="D81" s="103"/>
      <c r="E81" s="103"/>
      <c r="F81" s="103"/>
      <c r="G81" s="103"/>
      <c r="H81" s="103"/>
      <c r="I81" s="112"/>
      <c r="J81" s="112"/>
      <c r="K81" s="103"/>
      <c r="L81" s="103"/>
      <c r="M81" s="103"/>
      <c r="N81" s="103"/>
      <c r="O81" s="103"/>
      <c r="P81" s="103"/>
      <c r="Q81" s="103"/>
      <c r="R81" s="103"/>
      <c r="S81" s="62"/>
      <c r="T81" s="103"/>
      <c r="U81" s="103"/>
      <c r="V81" s="103"/>
      <c r="W81" s="103"/>
      <c r="X81" s="103"/>
      <c r="Y81" s="103"/>
      <c r="Z81" s="103"/>
      <c r="AA81" s="103"/>
    </row>
    <row r="82" spans="1:27" s="98" customFormat="1">
      <c r="A82" s="62"/>
      <c r="B82" s="103"/>
      <c r="C82" s="103"/>
      <c r="D82" s="103"/>
      <c r="E82" s="103"/>
      <c r="F82" s="103"/>
      <c r="G82" s="103"/>
      <c r="H82" s="103"/>
      <c r="I82" s="112"/>
      <c r="J82" s="112"/>
      <c r="K82" s="103"/>
      <c r="L82" s="103"/>
      <c r="M82" s="103"/>
      <c r="N82" s="103"/>
      <c r="O82" s="103"/>
      <c r="P82" s="103"/>
      <c r="Q82" s="103"/>
      <c r="R82" s="103"/>
      <c r="S82" s="62"/>
      <c r="T82" s="103"/>
      <c r="U82" s="103"/>
      <c r="V82" s="103"/>
      <c r="W82" s="103"/>
      <c r="X82" s="103"/>
      <c r="Y82" s="103"/>
      <c r="Z82" s="103"/>
      <c r="AA82" s="103"/>
    </row>
    <row r="83" spans="1:27" s="98" customFormat="1">
      <c r="A83" s="62"/>
      <c r="B83" s="103"/>
      <c r="C83" s="103"/>
      <c r="D83" s="103"/>
      <c r="E83" s="103"/>
      <c r="F83" s="103"/>
      <c r="G83" s="103"/>
      <c r="H83" s="103"/>
      <c r="I83" s="112"/>
      <c r="J83" s="112"/>
      <c r="K83" s="103"/>
      <c r="L83" s="103"/>
      <c r="M83" s="103"/>
      <c r="N83" s="103"/>
      <c r="O83" s="103"/>
      <c r="P83" s="103"/>
      <c r="Q83" s="103"/>
      <c r="R83" s="103"/>
      <c r="S83" s="62"/>
      <c r="T83" s="103"/>
      <c r="U83" s="103"/>
      <c r="V83" s="103"/>
      <c r="W83" s="103"/>
      <c r="X83" s="103"/>
      <c r="Y83" s="103"/>
      <c r="Z83" s="103"/>
      <c r="AA83" s="103"/>
    </row>
    <row r="84" spans="1:27" s="98" customFormat="1">
      <c r="A84" s="62"/>
      <c r="B84" s="103"/>
      <c r="C84" s="103"/>
      <c r="D84" s="103"/>
      <c r="E84" s="103"/>
      <c r="F84" s="103"/>
      <c r="G84" s="103"/>
      <c r="H84" s="103"/>
      <c r="I84" s="112"/>
      <c r="J84" s="112"/>
      <c r="K84" s="103"/>
      <c r="L84" s="103"/>
      <c r="M84" s="103"/>
      <c r="N84" s="103"/>
      <c r="O84" s="103"/>
      <c r="P84" s="103"/>
      <c r="Q84" s="103"/>
      <c r="R84" s="103"/>
      <c r="S84" s="62"/>
      <c r="T84" s="103"/>
      <c r="U84" s="103"/>
      <c r="V84" s="103"/>
      <c r="W84" s="103"/>
      <c r="X84" s="103"/>
      <c r="Y84" s="103"/>
      <c r="Z84" s="103"/>
      <c r="AA84" s="103"/>
    </row>
    <row r="85" spans="1:27" s="98" customFormat="1">
      <c r="A85" s="62"/>
      <c r="B85" s="103"/>
      <c r="C85" s="103"/>
      <c r="D85" s="103"/>
      <c r="E85" s="103"/>
      <c r="F85" s="103"/>
      <c r="G85" s="103"/>
      <c r="H85" s="103"/>
      <c r="I85" s="112"/>
      <c r="J85" s="112"/>
      <c r="K85" s="103"/>
      <c r="L85" s="103"/>
      <c r="M85" s="103"/>
      <c r="N85" s="103"/>
      <c r="O85" s="103"/>
      <c r="P85" s="103"/>
      <c r="Q85" s="103"/>
      <c r="R85" s="103"/>
      <c r="S85" s="62"/>
      <c r="T85" s="103"/>
      <c r="U85" s="103"/>
      <c r="V85" s="103"/>
      <c r="W85" s="103"/>
      <c r="X85" s="103"/>
      <c r="Y85" s="103"/>
      <c r="Z85" s="103"/>
      <c r="AA85" s="103"/>
    </row>
    <row r="86" spans="1:27" s="98" customFormat="1">
      <c r="A86" s="62"/>
      <c r="B86" s="103"/>
      <c r="C86" s="103"/>
      <c r="D86" s="103"/>
      <c r="E86" s="103"/>
      <c r="F86" s="103"/>
      <c r="G86" s="103"/>
      <c r="H86" s="103"/>
      <c r="I86" s="112"/>
      <c r="J86" s="112"/>
      <c r="K86" s="103"/>
      <c r="L86" s="103"/>
      <c r="M86" s="103"/>
      <c r="N86" s="103"/>
      <c r="O86" s="103"/>
      <c r="P86" s="103"/>
      <c r="Q86" s="103"/>
      <c r="R86" s="103"/>
      <c r="S86" s="62"/>
      <c r="T86" s="103"/>
      <c r="U86" s="103"/>
      <c r="V86" s="103"/>
      <c r="W86" s="103"/>
      <c r="X86" s="103"/>
      <c r="Y86" s="103"/>
      <c r="Z86" s="103"/>
      <c r="AA86" s="103"/>
    </row>
    <row r="87" spans="1:27" s="98" customFormat="1">
      <c r="A87" s="62"/>
      <c r="B87" s="103"/>
      <c r="C87" s="103"/>
      <c r="D87" s="103"/>
      <c r="E87" s="103"/>
      <c r="F87" s="103"/>
      <c r="G87" s="103"/>
      <c r="H87" s="103"/>
      <c r="I87" s="112"/>
      <c r="J87" s="112"/>
      <c r="K87" s="103"/>
      <c r="L87" s="103"/>
      <c r="M87" s="103"/>
      <c r="N87" s="103"/>
      <c r="O87" s="103"/>
      <c r="P87" s="103"/>
      <c r="Q87" s="103"/>
      <c r="R87" s="103"/>
      <c r="S87" s="62"/>
      <c r="T87" s="103"/>
      <c r="U87" s="103"/>
      <c r="V87" s="103"/>
      <c r="W87" s="103"/>
      <c r="X87" s="103"/>
      <c r="Y87" s="103"/>
      <c r="Z87" s="103"/>
      <c r="AA87" s="103"/>
    </row>
    <row r="88" spans="1:27" s="98" customFormat="1">
      <c r="A88" s="62"/>
      <c r="B88" s="103"/>
      <c r="C88" s="103"/>
      <c r="D88" s="103"/>
      <c r="E88" s="103"/>
      <c r="F88" s="103"/>
      <c r="G88" s="103"/>
      <c r="H88" s="103"/>
      <c r="I88" s="112"/>
      <c r="J88" s="112"/>
      <c r="K88" s="103"/>
      <c r="L88" s="103"/>
      <c r="M88" s="103"/>
      <c r="N88" s="103"/>
      <c r="O88" s="103"/>
      <c r="P88" s="103"/>
      <c r="Q88" s="103"/>
      <c r="R88" s="103"/>
      <c r="S88" s="62"/>
      <c r="T88" s="103"/>
      <c r="U88" s="103"/>
      <c r="V88" s="103"/>
      <c r="W88" s="103"/>
      <c r="X88" s="103"/>
      <c r="Y88" s="103"/>
      <c r="Z88" s="103"/>
      <c r="AA88" s="103"/>
    </row>
  </sheetData>
  <mergeCells count="42">
    <mergeCell ref="K7:K8"/>
    <mergeCell ref="H7:H8"/>
    <mergeCell ref="A2:I2"/>
    <mergeCell ref="B7:B8"/>
    <mergeCell ref="H5:I6"/>
    <mergeCell ref="A3:I3"/>
    <mergeCell ref="C7:C8"/>
    <mergeCell ref="D7:D8"/>
    <mergeCell ref="G7:G8"/>
    <mergeCell ref="J7:J8"/>
    <mergeCell ref="I7:I8"/>
    <mergeCell ref="J5:K6"/>
    <mergeCell ref="A5:A8"/>
    <mergeCell ref="F5:G6"/>
    <mergeCell ref="D5:E6"/>
    <mergeCell ref="F7:F8"/>
    <mergeCell ref="X5:Y6"/>
    <mergeCell ref="V5:W6"/>
    <mergeCell ref="T5:U6"/>
    <mergeCell ref="P5:Q6"/>
    <mergeCell ref="L5:M6"/>
    <mergeCell ref="N5:O6"/>
    <mergeCell ref="S5:S8"/>
    <mergeCell ref="R5:R8"/>
    <mergeCell ref="Y7:Y8"/>
    <mergeCell ref="V7:V8"/>
    <mergeCell ref="B5:C6"/>
    <mergeCell ref="E7:E8"/>
    <mergeCell ref="S3:Z3"/>
    <mergeCell ref="J2:R2"/>
    <mergeCell ref="S2:Z2"/>
    <mergeCell ref="X7:X8"/>
    <mergeCell ref="T7:T8"/>
    <mergeCell ref="L7:L8"/>
    <mergeCell ref="Q7:Q8"/>
    <mergeCell ref="P7:P8"/>
    <mergeCell ref="W7:W8"/>
    <mergeCell ref="N7:N8"/>
    <mergeCell ref="Z5:Z8"/>
    <mergeCell ref="M7:M8"/>
    <mergeCell ref="U7:U8"/>
    <mergeCell ref="O7:O8"/>
  </mergeCells>
  <phoneticPr fontId="9" type="noConversion"/>
  <printOptions gridLinesSet="0"/>
  <pageMargins left="0.78740157480314965" right="0.78740157480314965" top="1.7716535433070868" bottom="0.78740157480314965" header="0.39370078740157483" footer="0.39370078740157483"/>
  <pageSetup paperSize="9" scale="75" pageOrder="overThenDown" orientation="portrait" verticalDpi="300" r:id="rId1"/>
  <headerFooter alignWithMargins="0"/>
  <colBreaks count="2" manualBreakCount="2">
    <brk id="9" max="24" man="1"/>
    <brk id="18" max="2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6"/>
  <sheetViews>
    <sheetView showGridLines="0" view="pageBreakPreview" zoomScaleSheetLayoutView="100" workbookViewId="0">
      <selection activeCell="A3" sqref="A3:K3"/>
    </sheetView>
  </sheetViews>
  <sheetFormatPr defaultColWidth="9" defaultRowHeight="14.25"/>
  <cols>
    <col min="1" max="1" width="9.125" style="62" customWidth="1"/>
    <col min="2" max="2" width="9.5" style="62" customWidth="1"/>
    <col min="3" max="3" width="9.375" style="148" customWidth="1"/>
    <col min="4" max="4" width="10.25" style="148" customWidth="1"/>
    <col min="5" max="5" width="9.375" style="148" customWidth="1"/>
    <col min="6" max="6" width="10" style="148" customWidth="1"/>
    <col min="7" max="7" width="9" style="148"/>
    <col min="8" max="8" width="10.25" style="148" customWidth="1"/>
    <col min="9" max="9" width="8.625" style="148" customWidth="1"/>
    <col min="10" max="10" width="8.375" style="148" customWidth="1"/>
    <col min="11" max="11" width="5.375" style="148" customWidth="1"/>
    <col min="12" max="16384" width="9" style="103"/>
  </cols>
  <sheetData>
    <row r="1" spans="1:11" s="100" customFormat="1" ht="18" customHeight="1">
      <c r="A1" s="23"/>
      <c r="B1" s="23"/>
      <c r="C1" s="99"/>
      <c r="D1" s="99"/>
      <c r="E1" s="99"/>
      <c r="F1" s="99"/>
      <c r="G1" s="99"/>
      <c r="H1" s="24"/>
      <c r="I1" s="99"/>
      <c r="J1" s="99"/>
      <c r="K1" s="99"/>
    </row>
    <row r="2" spans="1:11" s="60" customFormat="1" ht="18" customHeight="1">
      <c r="A2" s="240" t="s">
        <v>148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</row>
    <row r="3" spans="1:11" s="72" customFormat="1" ht="18" customHeight="1">
      <c r="A3" s="260" t="s">
        <v>249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1" s="45" customFormat="1" ht="18" customHeight="1" thickBot="1">
      <c r="A4" s="45" t="s">
        <v>166</v>
      </c>
      <c r="H4" s="46"/>
      <c r="K4" s="46" t="s">
        <v>167</v>
      </c>
    </row>
    <row r="5" spans="1:11" s="215" customFormat="1" ht="18" customHeight="1">
      <c r="A5" s="295" t="s">
        <v>255</v>
      </c>
      <c r="B5" s="296"/>
      <c r="C5" s="248" t="s">
        <v>221</v>
      </c>
      <c r="D5" s="265"/>
      <c r="E5" s="265"/>
      <c r="F5" s="265"/>
      <c r="G5" s="265"/>
      <c r="H5" s="265"/>
      <c r="I5" s="265"/>
      <c r="J5" s="265"/>
      <c r="K5" s="154"/>
    </row>
    <row r="6" spans="1:11" s="215" customFormat="1" ht="18" customHeight="1">
      <c r="A6" s="297"/>
      <c r="B6" s="298"/>
      <c r="C6" s="250" t="s">
        <v>105</v>
      </c>
      <c r="D6" s="242"/>
      <c r="E6" s="244" t="s">
        <v>106</v>
      </c>
      <c r="F6" s="242"/>
      <c r="G6" s="244" t="s">
        <v>107</v>
      </c>
      <c r="H6" s="242"/>
      <c r="I6" s="286" t="s">
        <v>250</v>
      </c>
      <c r="J6" s="301"/>
      <c r="K6" s="285"/>
    </row>
    <row r="7" spans="1:11" s="215" customFormat="1" ht="18" customHeight="1">
      <c r="A7" s="297"/>
      <c r="B7" s="298"/>
      <c r="C7" s="293"/>
      <c r="D7" s="291"/>
      <c r="E7" s="291"/>
      <c r="F7" s="291"/>
      <c r="G7" s="291"/>
      <c r="H7" s="291"/>
      <c r="I7" s="275"/>
      <c r="J7" s="302"/>
      <c r="K7" s="303"/>
    </row>
    <row r="8" spans="1:11" s="215" customFormat="1" ht="18" customHeight="1">
      <c r="A8" s="297"/>
      <c r="B8" s="298"/>
      <c r="C8" s="250" t="s">
        <v>108</v>
      </c>
      <c r="D8" s="244" t="s">
        <v>109</v>
      </c>
      <c r="E8" s="244" t="s">
        <v>108</v>
      </c>
      <c r="F8" s="244" t="s">
        <v>109</v>
      </c>
      <c r="G8" s="244" t="s">
        <v>108</v>
      </c>
      <c r="H8" s="244" t="s">
        <v>109</v>
      </c>
      <c r="I8" s="250" t="s">
        <v>108</v>
      </c>
      <c r="J8" s="286" t="s">
        <v>109</v>
      </c>
      <c r="K8" s="285"/>
    </row>
    <row r="9" spans="1:11" s="215" customFormat="1" ht="18" customHeight="1">
      <c r="A9" s="299"/>
      <c r="B9" s="300"/>
      <c r="C9" s="294"/>
      <c r="D9" s="290"/>
      <c r="E9" s="290"/>
      <c r="F9" s="290"/>
      <c r="G9" s="290"/>
      <c r="H9" s="290"/>
      <c r="I9" s="294"/>
      <c r="J9" s="259"/>
      <c r="K9" s="269"/>
    </row>
    <row r="10" spans="1:11" s="16" customFormat="1" ht="24.95" customHeight="1">
      <c r="A10" s="287">
        <v>2018</v>
      </c>
      <c r="B10" s="287"/>
      <c r="C10" s="57">
        <v>101</v>
      </c>
      <c r="D10" s="113" t="s">
        <v>152</v>
      </c>
      <c r="E10" s="57">
        <v>14</v>
      </c>
      <c r="F10" s="57" t="s">
        <v>152</v>
      </c>
      <c r="G10" s="57">
        <v>0</v>
      </c>
      <c r="H10" s="57">
        <v>0</v>
      </c>
      <c r="I10" s="57">
        <v>68</v>
      </c>
      <c r="J10" s="57"/>
      <c r="K10" s="57" t="s">
        <v>152</v>
      </c>
    </row>
    <row r="11" spans="1:11" s="16" customFormat="1" ht="24.95" customHeight="1">
      <c r="A11" s="287">
        <v>2019</v>
      </c>
      <c r="B11" s="287"/>
      <c r="C11" s="57">
        <v>101</v>
      </c>
      <c r="D11" s="113" t="s">
        <v>152</v>
      </c>
      <c r="E11" s="57">
        <v>14</v>
      </c>
      <c r="F11" s="57" t="s">
        <v>152</v>
      </c>
      <c r="G11" s="57">
        <v>0</v>
      </c>
      <c r="H11" s="57">
        <v>0</v>
      </c>
      <c r="I11" s="57">
        <v>68</v>
      </c>
      <c r="J11" s="57"/>
      <c r="K11" s="57" t="s">
        <v>152</v>
      </c>
    </row>
    <row r="12" spans="1:11" s="16" customFormat="1" ht="24.95" customHeight="1">
      <c r="A12" s="287">
        <v>2020</v>
      </c>
      <c r="B12" s="287"/>
      <c r="C12" s="57">
        <v>101</v>
      </c>
      <c r="D12" s="113" t="s">
        <v>152</v>
      </c>
      <c r="E12" s="57">
        <v>14</v>
      </c>
      <c r="F12" s="57" t="s">
        <v>152</v>
      </c>
      <c r="G12" s="57">
        <v>0</v>
      </c>
      <c r="H12" s="57">
        <v>0</v>
      </c>
      <c r="I12" s="57">
        <v>68</v>
      </c>
      <c r="J12" s="57"/>
      <c r="K12" s="57" t="s">
        <v>152</v>
      </c>
    </row>
    <row r="13" spans="1:11" s="16" customFormat="1" ht="24.95" customHeight="1">
      <c r="A13" s="287">
        <v>2021</v>
      </c>
      <c r="B13" s="287"/>
      <c r="C13" s="57">
        <v>100</v>
      </c>
      <c r="D13" s="113" t="s">
        <v>152</v>
      </c>
      <c r="E13" s="57">
        <v>14</v>
      </c>
      <c r="F13" s="57" t="s">
        <v>152</v>
      </c>
      <c r="G13" s="57">
        <v>0</v>
      </c>
      <c r="H13" s="57">
        <v>0</v>
      </c>
      <c r="I13" s="57">
        <v>68</v>
      </c>
      <c r="J13" s="57"/>
      <c r="K13" s="57" t="s">
        <v>152</v>
      </c>
    </row>
    <row r="14" spans="1:11" s="16" customFormat="1" ht="24.95" customHeight="1" thickBot="1">
      <c r="A14" s="288">
        <v>2022</v>
      </c>
      <c r="B14" s="288"/>
      <c r="C14" s="138">
        <f>SUM(E14,G14,I14,A26)</f>
        <v>92</v>
      </c>
      <c r="D14" s="138">
        <f>SUM(F14,H14,J14,B26)</f>
        <v>0</v>
      </c>
      <c r="E14" s="221">
        <v>14</v>
      </c>
      <c r="F14" s="221" t="s">
        <v>359</v>
      </c>
      <c r="G14" s="221">
        <v>0</v>
      </c>
      <c r="H14" s="221">
        <v>0</v>
      </c>
      <c r="I14" s="221">
        <v>59</v>
      </c>
      <c r="J14" s="221"/>
      <c r="K14" s="221" t="s">
        <v>359</v>
      </c>
    </row>
    <row r="15" spans="1:11" s="29" customFormat="1" ht="12" customHeight="1">
      <c r="B15" s="27"/>
      <c r="C15" s="20"/>
      <c r="D15" s="20"/>
      <c r="E15" s="20"/>
      <c r="F15" s="20"/>
      <c r="G15" s="20"/>
      <c r="H15" s="142"/>
      <c r="I15" s="47"/>
      <c r="J15" s="47"/>
      <c r="K15" s="47"/>
    </row>
    <row r="16" spans="1:11" s="215" customFormat="1" ht="12" thickBot="1">
      <c r="A16" s="49"/>
      <c r="B16" s="49"/>
      <c r="C16" s="30"/>
      <c r="D16" s="30"/>
      <c r="E16" s="30"/>
      <c r="F16" s="30"/>
      <c r="G16" s="30"/>
      <c r="I16" s="51"/>
      <c r="J16" s="52"/>
      <c r="K16" s="52"/>
    </row>
    <row r="17" spans="1:11" s="215" customFormat="1" ht="18" customHeight="1">
      <c r="A17" s="265" t="s">
        <v>287</v>
      </c>
      <c r="B17" s="266"/>
      <c r="C17" s="248" t="s">
        <v>208</v>
      </c>
      <c r="D17" s="265"/>
      <c r="E17" s="265"/>
      <c r="F17" s="265"/>
      <c r="G17" s="265"/>
      <c r="H17" s="265"/>
      <c r="I17" s="265"/>
      <c r="J17" s="266"/>
      <c r="K17" s="292" t="s">
        <v>256</v>
      </c>
    </row>
    <row r="18" spans="1:11" s="215" customFormat="1" ht="18" customHeight="1">
      <c r="A18" s="250" t="s">
        <v>251</v>
      </c>
      <c r="B18" s="291"/>
      <c r="C18" s="244" t="s">
        <v>105</v>
      </c>
      <c r="D18" s="242"/>
      <c r="E18" s="250" t="s">
        <v>254</v>
      </c>
      <c r="F18" s="242"/>
      <c r="G18" s="244" t="s">
        <v>253</v>
      </c>
      <c r="H18" s="242"/>
      <c r="I18" s="244" t="s">
        <v>252</v>
      </c>
      <c r="J18" s="242"/>
      <c r="K18" s="255"/>
    </row>
    <row r="19" spans="1:11" s="215" customFormat="1" ht="18" customHeight="1">
      <c r="A19" s="293"/>
      <c r="B19" s="291"/>
      <c r="C19" s="291"/>
      <c r="D19" s="291"/>
      <c r="E19" s="251"/>
      <c r="F19" s="242"/>
      <c r="G19" s="242"/>
      <c r="H19" s="242"/>
      <c r="I19" s="242"/>
      <c r="J19" s="242"/>
      <c r="K19" s="255"/>
    </row>
    <row r="20" spans="1:11" s="215" customFormat="1" ht="18" customHeight="1">
      <c r="A20" s="250" t="s">
        <v>108</v>
      </c>
      <c r="B20" s="244" t="s">
        <v>109</v>
      </c>
      <c r="C20" s="244" t="s">
        <v>108</v>
      </c>
      <c r="D20" s="244" t="s">
        <v>110</v>
      </c>
      <c r="E20" s="250" t="s">
        <v>108</v>
      </c>
      <c r="F20" s="245" t="s">
        <v>110</v>
      </c>
      <c r="G20" s="244" t="s">
        <v>108</v>
      </c>
      <c r="H20" s="245" t="s">
        <v>110</v>
      </c>
      <c r="I20" s="244" t="s">
        <v>108</v>
      </c>
      <c r="J20" s="244" t="s">
        <v>110</v>
      </c>
      <c r="K20" s="255"/>
    </row>
    <row r="21" spans="1:11" s="215" customFormat="1" ht="18" customHeight="1">
      <c r="A21" s="294"/>
      <c r="B21" s="290"/>
      <c r="C21" s="290"/>
      <c r="D21" s="290"/>
      <c r="E21" s="294"/>
      <c r="F21" s="289"/>
      <c r="G21" s="290"/>
      <c r="H21" s="289"/>
      <c r="I21" s="290"/>
      <c r="J21" s="290"/>
      <c r="K21" s="256"/>
    </row>
    <row r="22" spans="1:11" s="215" customFormat="1" ht="24.95" customHeight="1">
      <c r="A22" s="57">
        <v>19</v>
      </c>
      <c r="B22" s="57" t="s">
        <v>152</v>
      </c>
      <c r="C22" s="69">
        <v>91</v>
      </c>
      <c r="D22" s="69" t="s">
        <v>152</v>
      </c>
      <c r="E22" s="57">
        <v>12</v>
      </c>
      <c r="F22" s="57" t="s">
        <v>152</v>
      </c>
      <c r="G22" s="57">
        <v>40</v>
      </c>
      <c r="H22" s="57" t="s">
        <v>152</v>
      </c>
      <c r="I22" s="57">
        <v>39</v>
      </c>
      <c r="J22" s="57" t="s">
        <v>152</v>
      </c>
      <c r="K22" s="212">
        <v>2018</v>
      </c>
    </row>
    <row r="23" spans="1:11" s="215" customFormat="1" ht="24.95" customHeight="1">
      <c r="A23" s="57">
        <v>19</v>
      </c>
      <c r="B23" s="57" t="s">
        <v>152</v>
      </c>
      <c r="C23" s="69">
        <v>92</v>
      </c>
      <c r="D23" s="69" t="s">
        <v>152</v>
      </c>
      <c r="E23" s="57">
        <v>14</v>
      </c>
      <c r="F23" s="57" t="s">
        <v>152</v>
      </c>
      <c r="G23" s="57">
        <v>34</v>
      </c>
      <c r="H23" s="57" t="s">
        <v>152</v>
      </c>
      <c r="I23" s="57">
        <v>44</v>
      </c>
      <c r="J23" s="57" t="s">
        <v>152</v>
      </c>
      <c r="K23" s="212">
        <v>2019</v>
      </c>
    </row>
    <row r="24" spans="1:11" s="215" customFormat="1" ht="24.95" customHeight="1">
      <c r="A24" s="57">
        <v>19</v>
      </c>
      <c r="B24" s="57" t="s">
        <v>152</v>
      </c>
      <c r="C24" s="69">
        <v>104</v>
      </c>
      <c r="D24" s="69" t="s">
        <v>152</v>
      </c>
      <c r="E24" s="57">
        <v>19</v>
      </c>
      <c r="F24" s="57" t="s">
        <v>152</v>
      </c>
      <c r="G24" s="57">
        <v>34</v>
      </c>
      <c r="H24" s="57" t="s">
        <v>152</v>
      </c>
      <c r="I24" s="57">
        <v>51</v>
      </c>
      <c r="J24" s="57" t="s">
        <v>152</v>
      </c>
      <c r="K24" s="212">
        <v>2020</v>
      </c>
    </row>
    <row r="25" spans="1:11" s="215" customFormat="1" ht="24.95" customHeight="1">
      <c r="A25" s="57">
        <v>18</v>
      </c>
      <c r="B25" s="57" t="s">
        <v>152</v>
      </c>
      <c r="C25" s="69">
        <v>103</v>
      </c>
      <c r="D25" s="69" t="s">
        <v>152</v>
      </c>
      <c r="E25" s="57">
        <v>18</v>
      </c>
      <c r="F25" s="57" t="s">
        <v>152</v>
      </c>
      <c r="G25" s="57">
        <v>34</v>
      </c>
      <c r="H25" s="57" t="s">
        <v>152</v>
      </c>
      <c r="I25" s="57">
        <v>51</v>
      </c>
      <c r="J25" s="57" t="s">
        <v>152</v>
      </c>
      <c r="K25" s="212">
        <v>2021</v>
      </c>
    </row>
    <row r="26" spans="1:11" s="215" customFormat="1" ht="24.95" customHeight="1" thickBot="1">
      <c r="A26" s="221">
        <v>19</v>
      </c>
      <c r="B26" s="221" t="s">
        <v>359</v>
      </c>
      <c r="C26" s="138">
        <f>SUM(E26,G26,I26)</f>
        <v>102</v>
      </c>
      <c r="D26" s="138">
        <f>SUM(F26,H26,J26)</f>
        <v>0</v>
      </c>
      <c r="E26" s="221">
        <v>18</v>
      </c>
      <c r="F26" s="221" t="s">
        <v>359</v>
      </c>
      <c r="G26" s="221">
        <v>32</v>
      </c>
      <c r="H26" s="221" t="s">
        <v>359</v>
      </c>
      <c r="I26" s="221">
        <v>52</v>
      </c>
      <c r="J26" s="221" t="s">
        <v>359</v>
      </c>
      <c r="K26" s="213">
        <v>2022</v>
      </c>
    </row>
    <row r="27" spans="1:11" s="215" customFormat="1" ht="11.25">
      <c r="A27" s="27" t="s">
        <v>155</v>
      </c>
      <c r="B27" s="49"/>
      <c r="C27" s="30"/>
      <c r="D27" s="30"/>
      <c r="E27" s="30"/>
      <c r="F27" s="30"/>
      <c r="G27" s="30"/>
      <c r="H27" s="30"/>
      <c r="I27" s="51"/>
      <c r="J27" s="52"/>
      <c r="K27" s="142" t="s">
        <v>156</v>
      </c>
    </row>
    <row r="28" spans="1:11" s="215" customFormat="1" ht="11.25">
      <c r="A28" s="49"/>
      <c r="B28" s="49"/>
      <c r="C28" s="30"/>
      <c r="D28" s="30"/>
      <c r="E28" s="30"/>
      <c r="F28" s="30"/>
      <c r="G28" s="30"/>
      <c r="H28" s="30"/>
      <c r="I28" s="51"/>
      <c r="J28" s="52"/>
      <c r="K28" s="52"/>
    </row>
    <row r="29" spans="1:11" s="215" customFormat="1" ht="11.25">
      <c r="A29" s="49"/>
      <c r="B29" s="49"/>
      <c r="C29" s="30"/>
      <c r="D29" s="30"/>
      <c r="E29" s="30"/>
      <c r="F29" s="30"/>
      <c r="G29" s="30"/>
      <c r="H29" s="30"/>
      <c r="I29" s="51"/>
      <c r="J29" s="52"/>
      <c r="K29" s="52"/>
    </row>
    <row r="30" spans="1:11" s="215" customFormat="1" ht="11.25">
      <c r="C30" s="30"/>
      <c r="D30" s="30"/>
      <c r="E30" s="30"/>
      <c r="F30" s="30"/>
      <c r="G30" s="30"/>
      <c r="H30" s="30"/>
      <c r="I30" s="51"/>
      <c r="J30" s="52"/>
      <c r="K30" s="52"/>
    </row>
    <row r="31" spans="1:11" s="215" customFormat="1" ht="11.25">
      <c r="A31" s="30"/>
      <c r="B31" s="30"/>
      <c r="C31" s="30"/>
      <c r="D31" s="30"/>
      <c r="E31" s="30"/>
      <c r="F31" s="30"/>
      <c r="G31" s="30"/>
      <c r="H31" s="30"/>
      <c r="I31" s="51"/>
      <c r="J31" s="52"/>
      <c r="K31" s="52"/>
    </row>
    <row r="32" spans="1:11" s="215" customFormat="1" ht="11.25">
      <c r="A32" s="30"/>
      <c r="B32" s="30"/>
      <c r="C32" s="30"/>
      <c r="D32" s="30"/>
      <c r="E32" s="30"/>
      <c r="F32" s="30"/>
      <c r="G32" s="30"/>
      <c r="H32" s="30"/>
      <c r="I32" s="51"/>
      <c r="J32" s="52"/>
      <c r="K32" s="52"/>
    </row>
    <row r="33" spans="1:11" s="215" customFormat="1" ht="11.25">
      <c r="A33" s="30"/>
      <c r="B33" s="30"/>
      <c r="C33" s="30"/>
      <c r="D33" s="30"/>
      <c r="E33" s="30"/>
      <c r="F33" s="30"/>
      <c r="G33" s="30"/>
      <c r="H33" s="30"/>
      <c r="I33" s="51"/>
      <c r="K33" s="52"/>
    </row>
    <row r="34" spans="1:11" s="215" customFormat="1" ht="11.25">
      <c r="A34" s="30"/>
      <c r="B34" s="30"/>
      <c r="C34" s="30"/>
      <c r="D34" s="30"/>
      <c r="E34" s="30"/>
      <c r="F34" s="30"/>
      <c r="G34" s="30"/>
      <c r="H34" s="30"/>
      <c r="I34" s="51"/>
      <c r="J34" s="52"/>
      <c r="K34" s="52"/>
    </row>
    <row r="35" spans="1:11" s="215" customFormat="1" ht="11.25">
      <c r="A35" s="30"/>
      <c r="B35" s="30"/>
      <c r="C35" s="30"/>
      <c r="D35" s="30"/>
      <c r="E35" s="30"/>
      <c r="F35" s="30"/>
      <c r="G35" s="30"/>
      <c r="H35" s="30"/>
      <c r="I35" s="51"/>
      <c r="J35" s="52"/>
      <c r="K35" s="52"/>
    </row>
    <row r="36" spans="1:11" s="215" customFormat="1" ht="11.25">
      <c r="A36" s="30"/>
      <c r="B36" s="30"/>
      <c r="C36" s="30"/>
      <c r="D36" s="30"/>
      <c r="E36" s="30"/>
      <c r="F36" s="30"/>
      <c r="G36" s="30"/>
      <c r="H36" s="30"/>
      <c r="I36" s="51"/>
      <c r="J36" s="52"/>
      <c r="K36" s="52"/>
    </row>
    <row r="37" spans="1:11" s="215" customFormat="1" ht="11.25">
      <c r="A37" s="30"/>
      <c r="B37" s="30"/>
      <c r="C37" s="30"/>
      <c r="D37" s="30"/>
      <c r="E37" s="30"/>
      <c r="F37" s="30"/>
      <c r="G37" s="30"/>
      <c r="H37" s="30"/>
      <c r="I37" s="51"/>
      <c r="J37" s="52"/>
      <c r="K37" s="52"/>
    </row>
    <row r="38" spans="1:11" s="215" customFormat="1" ht="11.25">
      <c r="A38" s="30"/>
      <c r="B38" s="30"/>
      <c r="C38" s="30"/>
      <c r="D38" s="30"/>
      <c r="E38" s="30"/>
      <c r="F38" s="30"/>
      <c r="G38" s="30"/>
      <c r="H38" s="30"/>
      <c r="I38" s="51"/>
      <c r="J38" s="52"/>
      <c r="K38" s="52"/>
    </row>
    <row r="39" spans="1:11" s="215" customFormat="1" ht="11.25">
      <c r="A39" s="30"/>
      <c r="B39" s="30"/>
      <c r="C39" s="30"/>
      <c r="D39" s="30"/>
      <c r="E39" s="30"/>
      <c r="F39" s="30"/>
      <c r="G39" s="30"/>
      <c r="H39" s="30"/>
      <c r="I39" s="51"/>
      <c r="J39" s="52"/>
      <c r="K39" s="52"/>
    </row>
    <row r="40" spans="1:11" s="215" customFormat="1" ht="11.25">
      <c r="A40" s="30"/>
      <c r="B40" s="30"/>
      <c r="C40" s="30"/>
      <c r="D40" s="30"/>
      <c r="E40" s="30"/>
      <c r="F40" s="30"/>
      <c r="G40" s="30"/>
      <c r="H40" s="30"/>
      <c r="I40" s="51"/>
      <c r="J40" s="52"/>
      <c r="K40" s="52"/>
    </row>
    <row r="41" spans="1:11" s="215" customFormat="1" ht="11.25">
      <c r="A41" s="30"/>
      <c r="B41" s="30"/>
      <c r="C41" s="30"/>
      <c r="D41" s="30"/>
      <c r="E41" s="30"/>
      <c r="F41" s="30"/>
      <c r="G41" s="30"/>
      <c r="H41" s="30"/>
      <c r="I41" s="51"/>
      <c r="J41" s="52"/>
      <c r="K41" s="52"/>
    </row>
    <row r="42" spans="1:11" s="215" customFormat="1" ht="11.25">
      <c r="A42" s="30"/>
      <c r="B42" s="30"/>
      <c r="C42" s="30"/>
      <c r="D42" s="30"/>
      <c r="E42" s="30"/>
      <c r="F42" s="30"/>
      <c r="G42" s="30"/>
      <c r="H42" s="30"/>
      <c r="I42" s="51"/>
      <c r="J42" s="52"/>
      <c r="K42" s="52"/>
    </row>
    <row r="43" spans="1:11" s="215" customFormat="1" ht="11.25">
      <c r="A43" s="30"/>
      <c r="B43" s="30"/>
      <c r="C43" s="30"/>
      <c r="D43" s="30"/>
      <c r="E43" s="30"/>
      <c r="F43" s="30"/>
      <c r="G43" s="30"/>
      <c r="H43" s="30"/>
      <c r="I43" s="51"/>
      <c r="J43" s="52"/>
      <c r="K43" s="52"/>
    </row>
    <row r="44" spans="1:11" s="215" customFormat="1" ht="11.25">
      <c r="A44" s="30"/>
      <c r="B44" s="30"/>
      <c r="C44" s="30"/>
      <c r="D44" s="30"/>
      <c r="E44" s="30"/>
      <c r="F44" s="30"/>
      <c r="G44" s="30"/>
      <c r="H44" s="30"/>
      <c r="I44" s="51"/>
      <c r="J44" s="52"/>
      <c r="K44" s="52"/>
    </row>
    <row r="45" spans="1:11" s="215" customFormat="1" ht="11.25">
      <c r="A45" s="30"/>
      <c r="B45" s="30"/>
      <c r="C45" s="30"/>
      <c r="D45" s="30"/>
      <c r="E45" s="30"/>
      <c r="F45" s="30"/>
      <c r="G45" s="30"/>
      <c r="H45" s="30"/>
      <c r="I45" s="51"/>
      <c r="J45" s="30"/>
      <c r="K45" s="52"/>
    </row>
    <row r="46" spans="1:11" s="215" customFormat="1" ht="11.25">
      <c r="A46" s="30"/>
      <c r="B46" s="30"/>
      <c r="C46" s="30"/>
      <c r="D46" s="30"/>
      <c r="E46" s="30"/>
      <c r="F46" s="30"/>
      <c r="G46" s="30"/>
      <c r="H46" s="30"/>
      <c r="I46" s="51"/>
      <c r="J46" s="30"/>
      <c r="K46" s="52"/>
    </row>
    <row r="47" spans="1:11" s="215" customFormat="1" ht="11.25">
      <c r="A47" s="30"/>
      <c r="B47" s="30"/>
      <c r="C47" s="30"/>
      <c r="D47" s="30"/>
      <c r="E47" s="30"/>
      <c r="F47" s="30"/>
      <c r="G47" s="30"/>
      <c r="H47" s="30"/>
      <c r="I47" s="51"/>
      <c r="J47" s="30"/>
      <c r="K47" s="52"/>
    </row>
    <row r="48" spans="1:11" s="215" customFormat="1" ht="11.25">
      <c r="A48" s="30"/>
      <c r="B48" s="30"/>
      <c r="C48" s="30"/>
      <c r="D48" s="30"/>
      <c r="E48" s="30"/>
      <c r="F48" s="30"/>
      <c r="G48" s="30"/>
      <c r="H48" s="30"/>
      <c r="I48" s="51"/>
      <c r="J48" s="30"/>
      <c r="K48" s="52"/>
    </row>
    <row r="49" spans="1:11" s="215" customFormat="1" ht="11.25">
      <c r="A49" s="30"/>
      <c r="B49" s="30"/>
      <c r="C49" s="30"/>
      <c r="D49" s="30"/>
      <c r="E49" s="30"/>
      <c r="F49" s="30"/>
      <c r="G49" s="30"/>
      <c r="H49" s="30"/>
      <c r="I49" s="51"/>
      <c r="J49" s="30"/>
      <c r="K49" s="52"/>
    </row>
    <row r="50" spans="1:11" s="215" customFormat="1" ht="11.25">
      <c r="A50" s="30"/>
      <c r="B50" s="30"/>
      <c r="C50" s="30"/>
      <c r="D50" s="30"/>
      <c r="E50" s="30"/>
      <c r="F50" s="30"/>
      <c r="G50" s="30"/>
      <c r="H50" s="30"/>
      <c r="I50" s="51"/>
      <c r="J50" s="30"/>
      <c r="K50" s="52"/>
    </row>
    <row r="51" spans="1:11" s="215" customFormat="1" ht="11.25">
      <c r="A51" s="30"/>
      <c r="B51" s="30"/>
      <c r="C51" s="30"/>
      <c r="D51" s="30"/>
      <c r="E51" s="30"/>
      <c r="F51" s="30"/>
      <c r="G51" s="30"/>
      <c r="H51" s="30"/>
      <c r="I51" s="51"/>
      <c r="J51" s="30"/>
      <c r="K51" s="52"/>
    </row>
    <row r="52" spans="1:11" s="215" customFormat="1" ht="11.25">
      <c r="A52" s="30"/>
      <c r="B52" s="30"/>
      <c r="C52" s="30"/>
      <c r="D52" s="30"/>
      <c r="E52" s="30"/>
      <c r="F52" s="30"/>
      <c r="G52" s="30"/>
      <c r="H52" s="30"/>
      <c r="I52" s="51"/>
      <c r="J52" s="30"/>
      <c r="K52" s="52"/>
    </row>
    <row r="53" spans="1:11" s="215" customFormat="1" ht="11.25">
      <c r="A53" s="30"/>
      <c r="B53" s="30"/>
      <c r="C53" s="30"/>
      <c r="D53" s="30"/>
      <c r="E53" s="30"/>
      <c r="F53" s="30"/>
      <c r="G53" s="30"/>
      <c r="H53" s="30"/>
      <c r="I53" s="51"/>
      <c r="J53" s="30"/>
      <c r="K53" s="52"/>
    </row>
    <row r="54" spans="1:11" s="215" customFormat="1" ht="11.25">
      <c r="A54" s="30"/>
      <c r="B54" s="30"/>
      <c r="C54" s="30"/>
      <c r="D54" s="30"/>
      <c r="E54" s="30"/>
      <c r="F54" s="30"/>
      <c r="G54" s="30"/>
      <c r="H54" s="30"/>
      <c r="I54" s="51"/>
      <c r="J54" s="30"/>
      <c r="K54" s="52"/>
    </row>
    <row r="55" spans="1:11" s="215" customFormat="1" ht="11.25">
      <c r="A55" s="30"/>
      <c r="B55" s="30"/>
      <c r="C55" s="30"/>
      <c r="D55" s="30"/>
      <c r="E55" s="30"/>
      <c r="F55" s="30"/>
      <c r="G55" s="30"/>
      <c r="H55" s="30"/>
      <c r="I55" s="51"/>
      <c r="J55" s="30"/>
      <c r="K55" s="52"/>
    </row>
    <row r="56" spans="1:11" s="215" customFormat="1" ht="11.25">
      <c r="A56" s="30"/>
      <c r="B56" s="30"/>
      <c r="C56" s="30"/>
      <c r="D56" s="30"/>
      <c r="E56" s="30"/>
      <c r="F56" s="30"/>
      <c r="G56" s="30"/>
      <c r="H56" s="30"/>
      <c r="I56" s="51"/>
      <c r="J56" s="30"/>
      <c r="K56" s="52"/>
    </row>
    <row r="57" spans="1:11" s="215" customFormat="1" ht="11.25">
      <c r="A57" s="30"/>
      <c r="B57" s="30"/>
      <c r="C57" s="30"/>
      <c r="D57" s="30"/>
      <c r="E57" s="30"/>
      <c r="F57" s="30"/>
      <c r="G57" s="30"/>
      <c r="H57" s="30"/>
      <c r="I57" s="52"/>
      <c r="J57" s="30"/>
      <c r="K57" s="52"/>
    </row>
    <row r="58" spans="1:11" s="215" customFormat="1" ht="11.25">
      <c r="A58" s="30"/>
      <c r="B58" s="30"/>
      <c r="C58" s="30"/>
      <c r="D58" s="30"/>
      <c r="E58" s="30"/>
      <c r="F58" s="30"/>
      <c r="G58" s="30"/>
      <c r="H58" s="30"/>
      <c r="I58" s="52"/>
      <c r="J58" s="30"/>
      <c r="K58" s="52"/>
    </row>
    <row r="59" spans="1:11" s="215" customFormat="1" ht="11.25">
      <c r="A59" s="30"/>
      <c r="B59" s="30"/>
      <c r="C59" s="30"/>
      <c r="D59" s="30"/>
      <c r="E59" s="30"/>
      <c r="F59" s="30"/>
      <c r="G59" s="30"/>
      <c r="H59" s="30"/>
      <c r="I59" s="52"/>
      <c r="J59" s="30"/>
      <c r="K59" s="52"/>
    </row>
    <row r="60" spans="1:11" s="215" customFormat="1" ht="11.25">
      <c r="A60" s="30"/>
      <c r="B60" s="30"/>
      <c r="C60" s="30"/>
      <c r="D60" s="30"/>
      <c r="E60" s="30"/>
      <c r="F60" s="30"/>
      <c r="G60" s="30"/>
      <c r="H60" s="30"/>
      <c r="I60" s="52"/>
      <c r="J60" s="30"/>
      <c r="K60" s="52"/>
    </row>
    <row r="61" spans="1:11" s="215" customFormat="1" ht="11.25">
      <c r="A61" s="30"/>
      <c r="B61" s="30"/>
      <c r="C61" s="30"/>
      <c r="D61" s="30"/>
      <c r="E61" s="30"/>
      <c r="F61" s="30"/>
      <c r="G61" s="30"/>
      <c r="H61" s="30"/>
      <c r="I61" s="52"/>
      <c r="J61" s="30"/>
      <c r="K61" s="52"/>
    </row>
    <row r="62" spans="1:11" s="215" customFormat="1" ht="11.25">
      <c r="A62" s="30"/>
      <c r="B62" s="30"/>
      <c r="C62" s="30"/>
      <c r="D62" s="30"/>
      <c r="E62" s="30"/>
      <c r="F62" s="30"/>
      <c r="G62" s="30"/>
      <c r="H62" s="30"/>
      <c r="I62" s="52"/>
      <c r="J62" s="30"/>
      <c r="K62" s="52"/>
    </row>
    <row r="63" spans="1:11" s="215" customFormat="1" ht="11.25">
      <c r="A63" s="30"/>
      <c r="B63" s="30"/>
      <c r="C63" s="30"/>
      <c r="D63" s="30"/>
      <c r="E63" s="30"/>
      <c r="F63" s="30"/>
      <c r="G63" s="30"/>
      <c r="H63" s="30"/>
      <c r="I63" s="52"/>
      <c r="J63" s="30"/>
      <c r="K63" s="52"/>
    </row>
    <row r="64" spans="1:11" s="215" customFormat="1" ht="11.25">
      <c r="A64" s="30"/>
      <c r="B64" s="30"/>
      <c r="C64" s="30"/>
      <c r="D64" s="30"/>
      <c r="E64" s="30"/>
      <c r="F64" s="30"/>
      <c r="G64" s="30"/>
      <c r="H64" s="30"/>
      <c r="I64" s="52"/>
      <c r="J64" s="30"/>
      <c r="K64" s="52"/>
    </row>
    <row r="65" spans="1:11" s="215" customFormat="1" ht="11.25">
      <c r="A65" s="30"/>
      <c r="B65" s="30"/>
      <c r="C65" s="30"/>
      <c r="D65" s="30"/>
      <c r="E65" s="30"/>
      <c r="F65" s="30"/>
      <c r="G65" s="30"/>
      <c r="H65" s="30"/>
      <c r="I65" s="52"/>
      <c r="J65" s="30"/>
      <c r="K65" s="52"/>
    </row>
    <row r="66" spans="1:11" s="215" customFormat="1" ht="11.25">
      <c r="A66" s="30"/>
      <c r="B66" s="30"/>
      <c r="C66" s="30"/>
      <c r="D66" s="30"/>
      <c r="E66" s="30"/>
      <c r="F66" s="30"/>
      <c r="G66" s="30"/>
      <c r="H66" s="30"/>
      <c r="I66" s="52"/>
      <c r="J66" s="30"/>
      <c r="K66" s="52"/>
    </row>
    <row r="67" spans="1:11" s="215" customFormat="1" ht="11.25">
      <c r="A67" s="30"/>
      <c r="B67" s="30"/>
      <c r="C67" s="30"/>
      <c r="D67" s="30"/>
      <c r="E67" s="30"/>
      <c r="F67" s="30"/>
      <c r="G67" s="30"/>
      <c r="H67" s="30"/>
      <c r="I67" s="52"/>
      <c r="J67" s="30"/>
      <c r="K67" s="52"/>
    </row>
    <row r="68" spans="1:11" s="215" customFormat="1" ht="11.25">
      <c r="A68" s="30"/>
      <c r="B68" s="30"/>
      <c r="C68" s="30"/>
      <c r="D68" s="30"/>
      <c r="E68" s="30"/>
      <c r="F68" s="30"/>
      <c r="G68" s="30"/>
      <c r="H68" s="30"/>
      <c r="I68" s="52"/>
      <c r="J68" s="30"/>
      <c r="K68" s="52"/>
    </row>
    <row r="69" spans="1:11" s="215" customFormat="1" ht="11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52"/>
    </row>
    <row r="70" spans="1:11" s="215" customFormat="1" ht="11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52"/>
    </row>
    <row r="71" spans="1:11" s="215" customFormat="1" ht="11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52"/>
    </row>
    <row r="72" spans="1:11" s="215" customFormat="1" ht="11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52"/>
    </row>
    <row r="73" spans="1:11" s="215" customFormat="1" ht="11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52"/>
    </row>
    <row r="74" spans="1:11" s="215" customFormat="1" ht="11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52"/>
    </row>
    <row r="75" spans="1:11" s="215" customFormat="1" ht="11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52"/>
    </row>
    <row r="76" spans="1:11" s="215" customFormat="1" ht="11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52"/>
    </row>
    <row r="77" spans="1:11" s="215" customFormat="1" ht="11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52"/>
    </row>
    <row r="78" spans="1:11" s="215" customFormat="1" ht="11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52"/>
    </row>
    <row r="79" spans="1:11" s="215" customFormat="1" ht="11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52"/>
    </row>
    <row r="80" spans="1:11" s="215" customFormat="1" ht="11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52"/>
    </row>
    <row r="81" spans="1:11" s="215" customFormat="1" ht="11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52"/>
    </row>
    <row r="82" spans="1:11" s="215" customFormat="1" ht="11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52"/>
    </row>
    <row r="83" spans="1:11" s="215" customFormat="1" ht="11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s="215" customFormat="1" ht="11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s="215" customFormat="1" ht="11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</sheetData>
  <mergeCells count="39">
    <mergeCell ref="C5:J5"/>
    <mergeCell ref="F8:F9"/>
    <mergeCell ref="I8:I9"/>
    <mergeCell ref="C6:D7"/>
    <mergeCell ref="C8:C9"/>
    <mergeCell ref="D8:D9"/>
    <mergeCell ref="E6:F7"/>
    <mergeCell ref="E8:E9"/>
    <mergeCell ref="G8:G9"/>
    <mergeCell ref="G6:H7"/>
    <mergeCell ref="H8:H9"/>
    <mergeCell ref="I6:K7"/>
    <mergeCell ref="J8:K9"/>
    <mergeCell ref="C20:C21"/>
    <mergeCell ref="D20:D21"/>
    <mergeCell ref="E20:E21"/>
    <mergeCell ref="F20:F21"/>
    <mergeCell ref="G20:G21"/>
    <mergeCell ref="A2:K2"/>
    <mergeCell ref="A3:K3"/>
    <mergeCell ref="H20:H21"/>
    <mergeCell ref="I20:I21"/>
    <mergeCell ref="J20:J21"/>
    <mergeCell ref="C17:J17"/>
    <mergeCell ref="C18:D19"/>
    <mergeCell ref="E18:F19"/>
    <mergeCell ref="G18:H19"/>
    <mergeCell ref="I18:J19"/>
    <mergeCell ref="A17:B17"/>
    <mergeCell ref="K17:K21"/>
    <mergeCell ref="A18:B19"/>
    <mergeCell ref="A20:A21"/>
    <mergeCell ref="B20:B21"/>
    <mergeCell ref="A5:B9"/>
    <mergeCell ref="A10:B10"/>
    <mergeCell ref="A11:B11"/>
    <mergeCell ref="A12:B12"/>
    <mergeCell ref="A14:B14"/>
    <mergeCell ref="A13:B13"/>
  </mergeCells>
  <phoneticPr fontId="9" type="noConversion"/>
  <printOptions gridLinesSet="0"/>
  <pageMargins left="0.78740157480314965" right="0.78740157480314965" top="1.7716535433070868" bottom="0.78740157480314965" header="0" footer="0"/>
  <pageSetup paperSize="9" scale="73" pageOrder="overThenDown" orientation="portrait" verticalDpi="300" r:id="rId1"/>
  <headerFooter alignWithMargins="0"/>
  <colBreaks count="1" manualBreakCount="1">
    <brk id="11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6"/>
  <sheetViews>
    <sheetView showGridLines="0" view="pageBreakPreview" zoomScaleNormal="110" zoomScaleSheetLayoutView="100" workbookViewId="0">
      <selection activeCell="A3" sqref="A3:K3"/>
    </sheetView>
  </sheetViews>
  <sheetFormatPr defaultColWidth="9" defaultRowHeight="14.25"/>
  <cols>
    <col min="1" max="1" width="8" style="111" customWidth="1"/>
    <col min="2" max="9" width="9.875" style="111" customWidth="1"/>
    <col min="10" max="10" width="10.125" style="111" customWidth="1"/>
    <col min="11" max="16384" width="9" style="111"/>
  </cols>
  <sheetData>
    <row r="1" spans="1:12" ht="18" customHeight="1">
      <c r="A1" s="55"/>
      <c r="B1" s="109"/>
      <c r="C1" s="109"/>
      <c r="D1" s="109"/>
      <c r="E1" s="109"/>
      <c r="F1" s="109"/>
      <c r="G1" s="56"/>
      <c r="H1" s="110"/>
      <c r="I1" s="110"/>
    </row>
    <row r="2" spans="1:12" ht="18" customHeight="1">
      <c r="A2" s="312" t="s">
        <v>123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spans="1:12" ht="18" customHeight="1">
      <c r="A3" s="312" t="s">
        <v>124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</row>
    <row r="4" spans="1:12" ht="18" customHeight="1" thickBot="1">
      <c r="A4" s="315" t="s">
        <v>168</v>
      </c>
      <c r="B4" s="315"/>
      <c r="C4" s="315"/>
      <c r="D4" s="315"/>
      <c r="E4" s="315"/>
      <c r="F4" s="315"/>
      <c r="G4" s="315"/>
      <c r="H4" s="110"/>
      <c r="K4" s="61" t="s">
        <v>121</v>
      </c>
    </row>
    <row r="5" spans="1:12" ht="14.25" customHeight="1">
      <c r="A5" s="278" t="s">
        <v>137</v>
      </c>
      <c r="B5" s="304" t="s">
        <v>257</v>
      </c>
      <c r="C5" s="305"/>
      <c r="D5" s="308" t="s">
        <v>91</v>
      </c>
      <c r="E5" s="309"/>
      <c r="F5" s="308" t="s">
        <v>92</v>
      </c>
      <c r="G5" s="309"/>
      <c r="H5" s="308" t="s">
        <v>93</v>
      </c>
      <c r="I5" s="313"/>
      <c r="J5" s="308" t="s">
        <v>139</v>
      </c>
      <c r="K5" s="313"/>
    </row>
    <row r="6" spans="1:12" ht="14.25" customHeight="1">
      <c r="A6" s="279"/>
      <c r="B6" s="306"/>
      <c r="C6" s="307"/>
      <c r="D6" s="310"/>
      <c r="E6" s="311"/>
      <c r="F6" s="310"/>
      <c r="G6" s="311"/>
      <c r="H6" s="310"/>
      <c r="I6" s="314"/>
      <c r="J6" s="310"/>
      <c r="K6" s="314"/>
      <c r="L6" s="189"/>
    </row>
    <row r="7" spans="1:12" ht="14.25" customHeight="1">
      <c r="A7" s="279"/>
      <c r="B7" s="306"/>
      <c r="C7" s="307"/>
      <c r="D7" s="310"/>
      <c r="E7" s="311"/>
      <c r="F7" s="310"/>
      <c r="G7" s="311"/>
      <c r="H7" s="310"/>
      <c r="I7" s="314"/>
      <c r="J7" s="310"/>
      <c r="K7" s="314"/>
      <c r="L7" s="189"/>
    </row>
    <row r="8" spans="1:12">
      <c r="A8" s="280"/>
      <c r="B8" s="320" t="s">
        <v>94</v>
      </c>
      <c r="C8" s="316" t="s">
        <v>95</v>
      </c>
      <c r="D8" s="320" t="s">
        <v>94</v>
      </c>
      <c r="E8" s="316" t="s">
        <v>95</v>
      </c>
      <c r="F8" s="320" t="s">
        <v>94</v>
      </c>
      <c r="G8" s="316" t="s">
        <v>95</v>
      </c>
      <c r="H8" s="316" t="s">
        <v>94</v>
      </c>
      <c r="I8" s="318" t="s">
        <v>95</v>
      </c>
      <c r="J8" s="316" t="s">
        <v>94</v>
      </c>
      <c r="K8" s="318" t="s">
        <v>95</v>
      </c>
      <c r="L8" s="189"/>
    </row>
    <row r="9" spans="1:12" ht="27" customHeight="1">
      <c r="A9" s="281"/>
      <c r="B9" s="321"/>
      <c r="C9" s="317"/>
      <c r="D9" s="321"/>
      <c r="E9" s="317"/>
      <c r="F9" s="321"/>
      <c r="G9" s="317"/>
      <c r="H9" s="317"/>
      <c r="I9" s="319"/>
      <c r="J9" s="317"/>
      <c r="K9" s="319"/>
      <c r="L9" s="189"/>
    </row>
    <row r="10" spans="1:12" ht="50.1" customHeight="1">
      <c r="A10" s="119">
        <v>2018</v>
      </c>
      <c r="B10" s="118">
        <v>26</v>
      </c>
      <c r="C10" s="124">
        <v>21.43</v>
      </c>
      <c r="D10" s="118">
        <v>0</v>
      </c>
      <c r="E10" s="118">
        <v>0</v>
      </c>
      <c r="F10" s="118">
        <v>26</v>
      </c>
      <c r="G10" s="121">
        <v>21.43</v>
      </c>
      <c r="H10" s="118">
        <v>0</v>
      </c>
      <c r="I10" s="118">
        <v>0</v>
      </c>
      <c r="J10" s="118">
        <v>0</v>
      </c>
      <c r="K10" s="118">
        <v>0</v>
      </c>
    </row>
    <row r="11" spans="1:12" ht="50.1" customHeight="1">
      <c r="A11" s="119">
        <v>2019</v>
      </c>
      <c r="B11" s="118">
        <v>26</v>
      </c>
      <c r="C11" s="124">
        <v>21.43</v>
      </c>
      <c r="D11" s="118">
        <v>0</v>
      </c>
      <c r="E11" s="118">
        <v>0</v>
      </c>
      <c r="F11" s="118">
        <v>26</v>
      </c>
      <c r="G11" s="121">
        <v>21.43</v>
      </c>
      <c r="H11" s="118">
        <v>0</v>
      </c>
      <c r="I11" s="118">
        <v>0</v>
      </c>
      <c r="J11" s="118">
        <v>0</v>
      </c>
      <c r="K11" s="118">
        <v>0</v>
      </c>
    </row>
    <row r="12" spans="1:12" ht="50.1" customHeight="1">
      <c r="A12" s="119">
        <v>2020</v>
      </c>
      <c r="B12" s="118">
        <v>25</v>
      </c>
      <c r="C12" s="124">
        <v>21.31</v>
      </c>
      <c r="D12" s="118">
        <v>0</v>
      </c>
      <c r="E12" s="118">
        <v>0</v>
      </c>
      <c r="F12" s="118">
        <v>25</v>
      </c>
      <c r="G12" s="121">
        <v>21.31</v>
      </c>
      <c r="H12" s="118">
        <v>0</v>
      </c>
      <c r="I12" s="118">
        <v>0</v>
      </c>
      <c r="J12" s="118">
        <v>0</v>
      </c>
      <c r="K12" s="118">
        <v>0</v>
      </c>
    </row>
    <row r="13" spans="1:12" ht="50.1" customHeight="1">
      <c r="A13" s="119">
        <v>2021</v>
      </c>
      <c r="B13" s="118">
        <v>25</v>
      </c>
      <c r="C13" s="124">
        <v>21.31</v>
      </c>
      <c r="D13" s="118">
        <v>0</v>
      </c>
      <c r="E13" s="118">
        <v>0</v>
      </c>
      <c r="F13" s="118">
        <v>25</v>
      </c>
      <c r="G13" s="121">
        <v>21.31</v>
      </c>
      <c r="H13" s="118">
        <v>0</v>
      </c>
      <c r="I13" s="118">
        <v>0</v>
      </c>
      <c r="J13" s="118">
        <v>0</v>
      </c>
      <c r="K13" s="118">
        <v>0</v>
      </c>
    </row>
    <row r="14" spans="1:12" ht="50.1" customHeight="1" thickBot="1">
      <c r="A14" s="120">
        <v>2022</v>
      </c>
      <c r="B14" s="117">
        <f>SUM(D14,F14,H14,J14)</f>
        <v>25</v>
      </c>
      <c r="C14" s="125">
        <f>SUM(E14,G14,I14,K14)</f>
        <v>21.31</v>
      </c>
      <c r="D14" s="222">
        <v>0</v>
      </c>
      <c r="E14" s="222">
        <v>0</v>
      </c>
      <c r="F14" s="223">
        <v>25</v>
      </c>
      <c r="G14" s="224">
        <v>21.31</v>
      </c>
      <c r="H14" s="222">
        <v>0</v>
      </c>
      <c r="I14" s="222">
        <v>0</v>
      </c>
      <c r="J14" s="222">
        <v>0</v>
      </c>
      <c r="K14" s="222">
        <v>0</v>
      </c>
    </row>
    <row r="15" spans="1:12" s="110" customFormat="1" ht="12" customHeight="1">
      <c r="A15" s="167" t="s">
        <v>194</v>
      </c>
      <c r="B15" s="167"/>
      <c r="C15" s="167"/>
      <c r="D15" s="167"/>
      <c r="E15" s="167"/>
      <c r="F15" s="167"/>
      <c r="G15" s="167"/>
      <c r="K15" s="140" t="s">
        <v>157</v>
      </c>
    </row>
    <row r="16" spans="1:12">
      <c r="A16" s="104"/>
    </row>
  </sheetData>
  <mergeCells count="19">
    <mergeCell ref="D8:D9"/>
    <mergeCell ref="E8:E9"/>
    <mergeCell ref="F8:F9"/>
    <mergeCell ref="B5:C7"/>
    <mergeCell ref="D5:E7"/>
    <mergeCell ref="F5:G7"/>
    <mergeCell ref="A3:K3"/>
    <mergeCell ref="A2:K2"/>
    <mergeCell ref="J5:K7"/>
    <mergeCell ref="H5:I7"/>
    <mergeCell ref="A4:G4"/>
    <mergeCell ref="A5:A9"/>
    <mergeCell ref="J8:J9"/>
    <mergeCell ref="K8:K9"/>
    <mergeCell ref="G8:G9"/>
    <mergeCell ref="H8:H9"/>
    <mergeCell ref="I8:I9"/>
    <mergeCell ref="B8:B9"/>
    <mergeCell ref="C8:C9"/>
  </mergeCells>
  <phoneticPr fontId="43" type="noConversion"/>
  <pageMargins left="0.78740157480314965" right="0.78740157480314965" top="1.7716535433070868" bottom="0.78740157480314965" header="0" footer="0"/>
  <pageSetup paperSize="9" scale="73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91"/>
  <sheetViews>
    <sheetView showGridLines="0" view="pageBreakPreview" zoomScaleSheetLayoutView="100" workbookViewId="0">
      <selection activeCell="F19" sqref="F19"/>
    </sheetView>
  </sheetViews>
  <sheetFormatPr defaultColWidth="9" defaultRowHeight="14.25"/>
  <cols>
    <col min="1" max="1" width="8.375" style="62" customWidth="1"/>
    <col min="2" max="2" width="12.375" style="102" customWidth="1"/>
    <col min="3" max="3" width="13.125" style="102" customWidth="1"/>
    <col min="4" max="4" width="12.25" style="102" customWidth="1"/>
    <col min="5" max="5" width="13.375" style="102" customWidth="1"/>
    <col min="6" max="7" width="12.25" style="102" customWidth="1"/>
    <col min="8" max="8" width="10.25" style="62" customWidth="1"/>
    <col min="9" max="9" width="8.625" style="62" customWidth="1"/>
    <col min="10" max="15" width="11.625" style="102" customWidth="1"/>
    <col min="16" max="16" width="10.25" style="62" customWidth="1"/>
    <col min="17" max="16384" width="9" style="103"/>
  </cols>
  <sheetData>
    <row r="1" spans="1:16" s="100" customFormat="1" ht="18" customHeight="1">
      <c r="A1" s="23"/>
      <c r="B1" s="99"/>
      <c r="C1" s="99"/>
      <c r="D1" s="99"/>
      <c r="E1" s="99"/>
      <c r="F1" s="99"/>
      <c r="G1" s="24"/>
      <c r="H1" s="24"/>
      <c r="I1" s="23"/>
      <c r="J1" s="23"/>
      <c r="K1" s="99"/>
      <c r="L1" s="99"/>
      <c r="M1" s="99"/>
      <c r="N1" s="99"/>
      <c r="O1" s="99"/>
      <c r="P1" s="24"/>
    </row>
    <row r="2" spans="1:16" s="60" customFormat="1" ht="18" customHeight="1">
      <c r="A2" s="324" t="s">
        <v>125</v>
      </c>
      <c r="B2" s="324"/>
      <c r="C2" s="324"/>
      <c r="D2" s="324"/>
      <c r="E2" s="324"/>
      <c r="F2" s="324"/>
      <c r="G2" s="324"/>
      <c r="H2" s="324"/>
      <c r="I2" s="324" t="s">
        <v>259</v>
      </c>
      <c r="J2" s="324"/>
      <c r="K2" s="324"/>
      <c r="L2" s="324"/>
      <c r="M2" s="324"/>
      <c r="N2" s="324"/>
      <c r="O2" s="324"/>
      <c r="P2" s="324"/>
    </row>
    <row r="3" spans="1:16" s="72" customFormat="1" ht="18" customHeight="1">
      <c r="A3" s="240" t="s">
        <v>140</v>
      </c>
      <c r="B3" s="240"/>
      <c r="C3" s="240"/>
      <c r="D3" s="240"/>
      <c r="E3" s="240"/>
      <c r="F3" s="240"/>
      <c r="G3" s="240"/>
      <c r="H3" s="240"/>
      <c r="I3" s="240" t="s">
        <v>260</v>
      </c>
      <c r="J3" s="240"/>
      <c r="K3" s="240"/>
      <c r="L3" s="240"/>
      <c r="M3" s="240"/>
      <c r="N3" s="240"/>
      <c r="O3" s="240"/>
      <c r="P3" s="240"/>
    </row>
    <row r="4" spans="1:16" s="73" customFormat="1" ht="18" customHeight="1" thickBot="1">
      <c r="A4" s="101" t="s">
        <v>169</v>
      </c>
      <c r="B4" s="91"/>
      <c r="C4" s="91"/>
      <c r="D4" s="91"/>
      <c r="E4" s="91"/>
      <c r="F4" s="91"/>
      <c r="G4" s="61"/>
      <c r="H4" s="61" t="s">
        <v>170</v>
      </c>
      <c r="I4" s="101" t="s">
        <v>169</v>
      </c>
      <c r="J4" s="101"/>
      <c r="P4" s="61" t="s">
        <v>170</v>
      </c>
    </row>
    <row r="5" spans="1:16" s="98" customFormat="1" ht="12" customHeight="1">
      <c r="A5" s="278" t="s">
        <v>262</v>
      </c>
      <c r="B5" s="325" t="s">
        <v>349</v>
      </c>
      <c r="C5" s="234"/>
      <c r="D5" s="322" t="s">
        <v>347</v>
      </c>
      <c r="E5" s="322"/>
      <c r="F5" s="322"/>
      <c r="G5" s="322"/>
      <c r="H5" s="274" t="s">
        <v>288</v>
      </c>
      <c r="I5" s="278" t="s">
        <v>262</v>
      </c>
      <c r="J5" s="276" t="s">
        <v>348</v>
      </c>
      <c r="K5" s="276"/>
      <c r="L5" s="276"/>
      <c r="M5" s="267"/>
      <c r="N5" s="322" t="s">
        <v>258</v>
      </c>
      <c r="O5" s="234"/>
      <c r="P5" s="274" t="s">
        <v>288</v>
      </c>
    </row>
    <row r="6" spans="1:16" s="98" customFormat="1" ht="12" customHeight="1">
      <c r="A6" s="279"/>
      <c r="B6" s="303"/>
      <c r="C6" s="241"/>
      <c r="D6" s="244"/>
      <c r="E6" s="244"/>
      <c r="F6" s="244"/>
      <c r="G6" s="244"/>
      <c r="H6" s="275"/>
      <c r="I6" s="279"/>
      <c r="J6" s="302"/>
      <c r="K6" s="302"/>
      <c r="L6" s="302"/>
      <c r="M6" s="303"/>
      <c r="N6" s="323"/>
      <c r="O6" s="241"/>
      <c r="P6" s="275"/>
    </row>
    <row r="7" spans="1:16" s="98" customFormat="1" ht="12" customHeight="1">
      <c r="A7" s="279"/>
      <c r="B7" s="303"/>
      <c r="C7" s="241"/>
      <c r="D7" s="244" t="s">
        <v>117</v>
      </c>
      <c r="E7" s="244"/>
      <c r="F7" s="244" t="s">
        <v>118</v>
      </c>
      <c r="G7" s="244"/>
      <c r="H7" s="275"/>
      <c r="I7" s="279"/>
      <c r="J7" s="301" t="s">
        <v>119</v>
      </c>
      <c r="K7" s="285"/>
      <c r="L7" s="286" t="s">
        <v>120</v>
      </c>
      <c r="M7" s="285"/>
      <c r="N7" s="323"/>
      <c r="O7" s="241"/>
      <c r="P7" s="275"/>
    </row>
    <row r="8" spans="1:16" s="98" customFormat="1" ht="12" customHeight="1">
      <c r="A8" s="280"/>
      <c r="B8" s="293"/>
      <c r="C8" s="291"/>
      <c r="D8" s="244"/>
      <c r="E8" s="244"/>
      <c r="F8" s="244"/>
      <c r="G8" s="244"/>
      <c r="H8" s="246"/>
      <c r="I8" s="280"/>
      <c r="J8" s="302"/>
      <c r="K8" s="303"/>
      <c r="L8" s="275"/>
      <c r="M8" s="303"/>
      <c r="N8" s="291"/>
      <c r="O8" s="291"/>
      <c r="P8" s="246"/>
    </row>
    <row r="9" spans="1:16" s="98" customFormat="1" ht="15.75" customHeight="1">
      <c r="A9" s="280"/>
      <c r="B9" s="250" t="s">
        <v>146</v>
      </c>
      <c r="C9" s="244" t="s">
        <v>261</v>
      </c>
      <c r="D9" s="250" t="s">
        <v>146</v>
      </c>
      <c r="E9" s="244" t="s">
        <v>261</v>
      </c>
      <c r="F9" s="250" t="s">
        <v>146</v>
      </c>
      <c r="G9" s="244" t="s">
        <v>147</v>
      </c>
      <c r="H9" s="246"/>
      <c r="I9" s="280"/>
      <c r="J9" s="250" t="s">
        <v>146</v>
      </c>
      <c r="K9" s="244" t="s">
        <v>261</v>
      </c>
      <c r="L9" s="250" t="s">
        <v>146</v>
      </c>
      <c r="M9" s="244" t="s">
        <v>261</v>
      </c>
      <c r="N9" s="250" t="s">
        <v>146</v>
      </c>
      <c r="O9" s="244" t="s">
        <v>261</v>
      </c>
      <c r="P9" s="246"/>
    </row>
    <row r="10" spans="1:16" s="98" customFormat="1" ht="15.75" customHeight="1">
      <c r="A10" s="281"/>
      <c r="B10" s="294"/>
      <c r="C10" s="290"/>
      <c r="D10" s="294"/>
      <c r="E10" s="290"/>
      <c r="F10" s="294"/>
      <c r="G10" s="290"/>
      <c r="H10" s="247"/>
      <c r="I10" s="281"/>
      <c r="J10" s="294"/>
      <c r="K10" s="290"/>
      <c r="L10" s="294"/>
      <c r="M10" s="290"/>
      <c r="N10" s="294"/>
      <c r="O10" s="290"/>
      <c r="P10" s="247"/>
    </row>
    <row r="11" spans="1:16" s="71" customFormat="1" ht="24.95" customHeight="1">
      <c r="A11" s="95">
        <v>2018</v>
      </c>
      <c r="B11" s="69">
        <v>688</v>
      </c>
      <c r="C11" s="69">
        <v>8043</v>
      </c>
      <c r="D11" s="160">
        <v>0</v>
      </c>
      <c r="E11" s="160">
        <v>0</v>
      </c>
      <c r="F11" s="160">
        <v>15</v>
      </c>
      <c r="G11" s="160">
        <v>406</v>
      </c>
      <c r="H11" s="196">
        <v>2018</v>
      </c>
      <c r="I11" s="196">
        <v>2018</v>
      </c>
      <c r="J11" s="160">
        <v>39</v>
      </c>
      <c r="K11" s="160">
        <v>1768</v>
      </c>
      <c r="L11" s="160">
        <v>0</v>
      </c>
      <c r="M11" s="160">
        <v>0</v>
      </c>
      <c r="N11" s="160">
        <v>634</v>
      </c>
      <c r="O11" s="160">
        <v>5869</v>
      </c>
      <c r="P11" s="196">
        <v>2018</v>
      </c>
    </row>
    <row r="12" spans="1:16" s="71" customFormat="1" ht="24.95" customHeight="1">
      <c r="A12" s="95">
        <v>2019</v>
      </c>
      <c r="B12" s="69">
        <v>751</v>
      </c>
      <c r="C12" s="69">
        <v>8838</v>
      </c>
      <c r="D12" s="160">
        <v>0</v>
      </c>
      <c r="E12" s="160">
        <v>0</v>
      </c>
      <c r="F12" s="160">
        <v>15</v>
      </c>
      <c r="G12" s="160">
        <v>406</v>
      </c>
      <c r="H12" s="196">
        <v>2019</v>
      </c>
      <c r="I12" s="196">
        <v>2019</v>
      </c>
      <c r="J12" s="160">
        <v>40</v>
      </c>
      <c r="K12" s="160">
        <v>1799</v>
      </c>
      <c r="L12" s="160">
        <v>0</v>
      </c>
      <c r="M12" s="160">
        <v>0</v>
      </c>
      <c r="N12" s="160">
        <v>696</v>
      </c>
      <c r="O12" s="160">
        <v>6633</v>
      </c>
      <c r="P12" s="196">
        <v>2019</v>
      </c>
    </row>
    <row r="13" spans="1:16" s="129" customFormat="1" ht="24.95" customHeight="1">
      <c r="A13" s="127">
        <v>2020</v>
      </c>
      <c r="B13" s="69">
        <v>802</v>
      </c>
      <c r="C13" s="69">
        <v>9313</v>
      </c>
      <c r="D13" s="160">
        <v>0</v>
      </c>
      <c r="E13" s="160">
        <v>0</v>
      </c>
      <c r="F13" s="160">
        <v>16</v>
      </c>
      <c r="G13" s="160">
        <v>411</v>
      </c>
      <c r="H13" s="196">
        <v>2020</v>
      </c>
      <c r="I13" s="196">
        <v>2020</v>
      </c>
      <c r="J13" s="160">
        <v>36</v>
      </c>
      <c r="K13" s="160">
        <v>1725</v>
      </c>
      <c r="L13" s="160">
        <v>0</v>
      </c>
      <c r="M13" s="160">
        <v>0</v>
      </c>
      <c r="N13" s="160">
        <v>750</v>
      </c>
      <c r="O13" s="160">
        <v>7177</v>
      </c>
      <c r="P13" s="196">
        <v>2020</v>
      </c>
    </row>
    <row r="14" spans="1:16" s="197" customFormat="1" ht="24.95" customHeight="1">
      <c r="A14" s="196">
        <v>2021</v>
      </c>
      <c r="B14" s="69">
        <v>810</v>
      </c>
      <c r="C14" s="69">
        <v>9452</v>
      </c>
      <c r="D14" s="160">
        <v>0</v>
      </c>
      <c r="E14" s="160">
        <v>0</v>
      </c>
      <c r="F14" s="160">
        <v>16</v>
      </c>
      <c r="G14" s="160">
        <v>407</v>
      </c>
      <c r="H14" s="196">
        <v>2021</v>
      </c>
      <c r="I14" s="196">
        <v>2021</v>
      </c>
      <c r="J14" s="160">
        <v>36</v>
      </c>
      <c r="K14" s="160">
        <v>1725</v>
      </c>
      <c r="L14" s="160">
        <v>1</v>
      </c>
      <c r="M14" s="160">
        <v>8</v>
      </c>
      <c r="N14" s="160">
        <v>757</v>
      </c>
      <c r="O14" s="160">
        <v>7312</v>
      </c>
      <c r="P14" s="196">
        <v>2021</v>
      </c>
    </row>
    <row r="15" spans="1:16" s="71" customFormat="1" ht="24.95" customHeight="1">
      <c r="A15" s="126">
        <v>2022</v>
      </c>
      <c r="B15" s="18">
        <f>SUM(D15,F15,J15,L15,N15)</f>
        <v>821</v>
      </c>
      <c r="C15" s="18">
        <f>SUM(E15,G15,K15,M15,O15)</f>
        <v>9383</v>
      </c>
      <c r="D15" s="190">
        <f>SUM(D17:D26)</f>
        <v>0</v>
      </c>
      <c r="E15" s="190">
        <f>SUM(E17:E26)</f>
        <v>0</v>
      </c>
      <c r="F15" s="190">
        <f>SUM(F17:F26)</f>
        <v>15</v>
      </c>
      <c r="G15" s="190">
        <f t="shared" ref="G15:N15" si="0">SUM(G17:G26)</f>
        <v>369</v>
      </c>
      <c r="H15" s="193">
        <v>2022</v>
      </c>
      <c r="I15" s="193">
        <v>2022</v>
      </c>
      <c r="J15" s="190">
        <f t="shared" si="0"/>
        <v>35</v>
      </c>
      <c r="K15" s="190">
        <f t="shared" si="0"/>
        <v>1683</v>
      </c>
      <c r="L15" s="190">
        <f t="shared" si="0"/>
        <v>2</v>
      </c>
      <c r="M15" s="190">
        <f t="shared" si="0"/>
        <v>21</v>
      </c>
      <c r="N15" s="190">
        <f t="shared" si="0"/>
        <v>769</v>
      </c>
      <c r="O15" s="190">
        <f>SUM(O17:O26)</f>
        <v>7310</v>
      </c>
      <c r="P15" s="193">
        <v>2022</v>
      </c>
    </row>
    <row r="16" spans="1:16" s="71" customFormat="1" ht="27.75" customHeight="1">
      <c r="A16" s="42"/>
      <c r="B16" s="21"/>
      <c r="C16" s="21"/>
      <c r="D16" s="90"/>
      <c r="E16" s="90"/>
      <c r="F16" s="90"/>
      <c r="G16" s="90"/>
      <c r="H16" s="42"/>
      <c r="I16" s="42"/>
      <c r="J16" s="18"/>
      <c r="K16" s="18"/>
      <c r="L16" s="18"/>
      <c r="M16" s="18"/>
      <c r="N16" s="18"/>
      <c r="O16" s="18"/>
      <c r="P16" s="42"/>
    </row>
    <row r="17" spans="1:16" s="137" customFormat="1" ht="27" customHeight="1">
      <c r="A17" s="144" t="s">
        <v>86</v>
      </c>
      <c r="B17" s="69">
        <f t="shared" ref="B17:B26" si="1">SUM(D17,F17,J17,L17,N17)</f>
        <v>328</v>
      </c>
      <c r="C17" s="69">
        <f t="shared" ref="C17:C26" si="2">SUM(E17,G17,K17,M17,O17)</f>
        <v>4696</v>
      </c>
      <c r="D17" s="225">
        <v>0</v>
      </c>
      <c r="E17" s="225">
        <v>0</v>
      </c>
      <c r="F17" s="225">
        <v>10</v>
      </c>
      <c r="G17" s="225">
        <v>242</v>
      </c>
      <c r="H17" s="169" t="s">
        <v>104</v>
      </c>
      <c r="I17" s="144" t="s">
        <v>86</v>
      </c>
      <c r="J17" s="225">
        <v>16</v>
      </c>
      <c r="K17" s="225">
        <v>860</v>
      </c>
      <c r="L17" s="225">
        <v>0</v>
      </c>
      <c r="M17" s="225">
        <v>0</v>
      </c>
      <c r="N17" s="225">
        <v>302</v>
      </c>
      <c r="O17" s="225">
        <v>3594</v>
      </c>
      <c r="P17" s="169" t="s">
        <v>104</v>
      </c>
    </row>
    <row r="18" spans="1:16" s="137" customFormat="1" ht="32.25" customHeight="1">
      <c r="A18" s="144" t="s">
        <v>50</v>
      </c>
      <c r="B18" s="69">
        <f t="shared" si="1"/>
        <v>26</v>
      </c>
      <c r="C18" s="69">
        <f t="shared" si="2"/>
        <v>292</v>
      </c>
      <c r="D18" s="225">
        <v>0</v>
      </c>
      <c r="E18" s="225">
        <v>0</v>
      </c>
      <c r="F18" s="225">
        <v>0</v>
      </c>
      <c r="G18" s="225">
        <v>0</v>
      </c>
      <c r="H18" s="169" t="s">
        <v>51</v>
      </c>
      <c r="I18" s="144" t="s">
        <v>50</v>
      </c>
      <c r="J18" s="225">
        <v>1</v>
      </c>
      <c r="K18" s="225">
        <v>130</v>
      </c>
      <c r="L18" s="225">
        <v>0</v>
      </c>
      <c r="M18" s="225">
        <v>0</v>
      </c>
      <c r="N18" s="225">
        <v>25</v>
      </c>
      <c r="O18" s="225">
        <v>162</v>
      </c>
      <c r="P18" s="169" t="s">
        <v>51</v>
      </c>
    </row>
    <row r="19" spans="1:16" s="137" customFormat="1" ht="32.25" customHeight="1">
      <c r="A19" s="144" t="s">
        <v>52</v>
      </c>
      <c r="B19" s="69">
        <f t="shared" si="1"/>
        <v>63</v>
      </c>
      <c r="C19" s="69">
        <f t="shared" si="2"/>
        <v>864</v>
      </c>
      <c r="D19" s="225">
        <v>0</v>
      </c>
      <c r="E19" s="225">
        <v>0</v>
      </c>
      <c r="F19" s="225">
        <v>1</v>
      </c>
      <c r="G19" s="225">
        <v>33</v>
      </c>
      <c r="H19" s="169" t="s">
        <v>317</v>
      </c>
      <c r="I19" s="144" t="s">
        <v>52</v>
      </c>
      <c r="J19" s="225">
        <v>1</v>
      </c>
      <c r="K19" s="225">
        <v>11</v>
      </c>
      <c r="L19" s="225">
        <v>0</v>
      </c>
      <c r="M19" s="225">
        <v>0</v>
      </c>
      <c r="N19" s="225">
        <v>61</v>
      </c>
      <c r="O19" s="225">
        <v>820</v>
      </c>
      <c r="P19" s="169" t="s">
        <v>317</v>
      </c>
    </row>
    <row r="20" spans="1:16" s="137" customFormat="1" ht="32.25" customHeight="1">
      <c r="A20" s="144" t="s">
        <v>53</v>
      </c>
      <c r="B20" s="69">
        <f t="shared" si="1"/>
        <v>18</v>
      </c>
      <c r="C20" s="69">
        <f t="shared" si="2"/>
        <v>71</v>
      </c>
      <c r="D20" s="225">
        <v>0</v>
      </c>
      <c r="E20" s="225">
        <v>0</v>
      </c>
      <c r="F20" s="225">
        <v>0</v>
      </c>
      <c r="G20" s="225">
        <v>0</v>
      </c>
      <c r="H20" s="169" t="s">
        <v>54</v>
      </c>
      <c r="I20" s="144" t="s">
        <v>53</v>
      </c>
      <c r="J20" s="225">
        <v>1</v>
      </c>
      <c r="K20" s="225">
        <v>23</v>
      </c>
      <c r="L20" s="225">
        <v>0</v>
      </c>
      <c r="M20" s="225">
        <v>0</v>
      </c>
      <c r="N20" s="225">
        <v>17</v>
      </c>
      <c r="O20" s="225">
        <v>48</v>
      </c>
      <c r="P20" s="169" t="s">
        <v>54</v>
      </c>
    </row>
    <row r="21" spans="1:16" s="137" customFormat="1" ht="32.25" customHeight="1">
      <c r="A21" s="144" t="s">
        <v>55</v>
      </c>
      <c r="B21" s="69">
        <f t="shared" si="1"/>
        <v>188</v>
      </c>
      <c r="C21" s="69">
        <f t="shared" si="2"/>
        <v>1622</v>
      </c>
      <c r="D21" s="225">
        <v>0</v>
      </c>
      <c r="E21" s="225">
        <v>0</v>
      </c>
      <c r="F21" s="225">
        <v>2</v>
      </c>
      <c r="G21" s="225">
        <v>48</v>
      </c>
      <c r="H21" s="169" t="s">
        <v>56</v>
      </c>
      <c r="I21" s="144" t="s">
        <v>55</v>
      </c>
      <c r="J21" s="225">
        <v>2</v>
      </c>
      <c r="K21" s="225">
        <v>148</v>
      </c>
      <c r="L21" s="225">
        <v>1</v>
      </c>
      <c r="M21" s="225">
        <v>8</v>
      </c>
      <c r="N21" s="225">
        <v>183</v>
      </c>
      <c r="O21" s="225">
        <v>1418</v>
      </c>
      <c r="P21" s="169" t="s">
        <v>56</v>
      </c>
    </row>
    <row r="22" spans="1:16" s="137" customFormat="1" ht="32.25" customHeight="1">
      <c r="A22" s="144" t="s">
        <v>57</v>
      </c>
      <c r="B22" s="69">
        <f t="shared" si="1"/>
        <v>40</v>
      </c>
      <c r="C22" s="69">
        <f t="shared" si="2"/>
        <v>243</v>
      </c>
      <c r="D22" s="225">
        <v>0</v>
      </c>
      <c r="E22" s="225">
        <v>0</v>
      </c>
      <c r="F22" s="225">
        <v>0</v>
      </c>
      <c r="G22" s="225">
        <v>0</v>
      </c>
      <c r="H22" s="169" t="s">
        <v>318</v>
      </c>
      <c r="I22" s="144" t="s">
        <v>57</v>
      </c>
      <c r="J22" s="225">
        <v>3</v>
      </c>
      <c r="K22" s="225">
        <v>101</v>
      </c>
      <c r="L22" s="225">
        <v>0</v>
      </c>
      <c r="M22" s="225">
        <v>0</v>
      </c>
      <c r="N22" s="225">
        <v>37</v>
      </c>
      <c r="O22" s="225">
        <v>142</v>
      </c>
      <c r="P22" s="169" t="s">
        <v>318</v>
      </c>
    </row>
    <row r="23" spans="1:16" s="137" customFormat="1" ht="32.25" customHeight="1">
      <c r="A23" s="144" t="s">
        <v>58</v>
      </c>
      <c r="B23" s="69">
        <f t="shared" si="1"/>
        <v>68</v>
      </c>
      <c r="C23" s="69">
        <f t="shared" si="2"/>
        <v>847</v>
      </c>
      <c r="D23" s="225">
        <v>0</v>
      </c>
      <c r="E23" s="225">
        <v>0</v>
      </c>
      <c r="F23" s="225">
        <v>0</v>
      </c>
      <c r="G23" s="225">
        <v>0</v>
      </c>
      <c r="H23" s="169" t="s">
        <v>59</v>
      </c>
      <c r="I23" s="144" t="s">
        <v>58</v>
      </c>
      <c r="J23" s="225">
        <v>3</v>
      </c>
      <c r="K23" s="225">
        <v>59</v>
      </c>
      <c r="L23" s="225">
        <v>0</v>
      </c>
      <c r="M23" s="225">
        <v>0</v>
      </c>
      <c r="N23" s="225">
        <v>65</v>
      </c>
      <c r="O23" s="225">
        <v>788</v>
      </c>
      <c r="P23" s="169" t="s">
        <v>59</v>
      </c>
    </row>
    <row r="24" spans="1:16" s="137" customFormat="1" ht="32.25" customHeight="1">
      <c r="A24" s="144" t="s">
        <v>60</v>
      </c>
      <c r="B24" s="69">
        <f t="shared" si="1"/>
        <v>25</v>
      </c>
      <c r="C24" s="69">
        <f t="shared" si="2"/>
        <v>107</v>
      </c>
      <c r="D24" s="225">
        <v>0</v>
      </c>
      <c r="E24" s="225">
        <v>0</v>
      </c>
      <c r="F24" s="225">
        <v>1</v>
      </c>
      <c r="G24" s="225">
        <v>24</v>
      </c>
      <c r="H24" s="169" t="s">
        <v>61</v>
      </c>
      <c r="I24" s="144" t="s">
        <v>60</v>
      </c>
      <c r="J24" s="225">
        <v>2</v>
      </c>
      <c r="K24" s="225">
        <v>39</v>
      </c>
      <c r="L24" s="225">
        <v>0</v>
      </c>
      <c r="M24" s="225">
        <v>0</v>
      </c>
      <c r="N24" s="225">
        <v>22</v>
      </c>
      <c r="O24" s="225">
        <v>44</v>
      </c>
      <c r="P24" s="169" t="s">
        <v>61</v>
      </c>
    </row>
    <row r="25" spans="1:16" s="137" customFormat="1" ht="32.25" customHeight="1">
      <c r="A25" s="144" t="s">
        <v>62</v>
      </c>
      <c r="B25" s="69">
        <f t="shared" si="1"/>
        <v>48</v>
      </c>
      <c r="C25" s="69">
        <f t="shared" si="2"/>
        <v>500</v>
      </c>
      <c r="D25" s="225">
        <v>0</v>
      </c>
      <c r="E25" s="225">
        <v>0</v>
      </c>
      <c r="F25" s="225">
        <v>0</v>
      </c>
      <c r="G25" s="225">
        <v>0</v>
      </c>
      <c r="H25" s="169" t="s">
        <v>319</v>
      </c>
      <c r="I25" s="144" t="s">
        <v>62</v>
      </c>
      <c r="J25" s="225">
        <v>6</v>
      </c>
      <c r="K25" s="225">
        <v>312</v>
      </c>
      <c r="L25" s="225">
        <v>0</v>
      </c>
      <c r="M25" s="225">
        <v>0</v>
      </c>
      <c r="N25" s="225">
        <v>42</v>
      </c>
      <c r="O25" s="225">
        <v>188</v>
      </c>
      <c r="P25" s="169" t="s">
        <v>319</v>
      </c>
    </row>
    <row r="26" spans="1:16" s="137" customFormat="1" ht="32.25" customHeight="1" thickBot="1">
      <c r="A26" s="143" t="s">
        <v>63</v>
      </c>
      <c r="B26" s="116">
        <f t="shared" si="1"/>
        <v>17</v>
      </c>
      <c r="C26" s="116">
        <f t="shared" si="2"/>
        <v>141</v>
      </c>
      <c r="D26" s="226">
        <v>0</v>
      </c>
      <c r="E26" s="226">
        <v>0</v>
      </c>
      <c r="F26" s="226">
        <v>1</v>
      </c>
      <c r="G26" s="226">
        <v>22</v>
      </c>
      <c r="H26" s="66" t="s">
        <v>64</v>
      </c>
      <c r="I26" s="143" t="s">
        <v>63</v>
      </c>
      <c r="J26" s="226">
        <v>0</v>
      </c>
      <c r="K26" s="226">
        <v>0</v>
      </c>
      <c r="L26" s="226">
        <v>1</v>
      </c>
      <c r="M26" s="226">
        <v>13</v>
      </c>
      <c r="N26" s="226">
        <v>15</v>
      </c>
      <c r="O26" s="226">
        <v>106</v>
      </c>
      <c r="P26" s="66" t="s">
        <v>64</v>
      </c>
    </row>
    <row r="27" spans="1:16" s="98" customFormat="1" ht="12" customHeight="1">
      <c r="A27" s="114" t="s">
        <v>155</v>
      </c>
      <c r="B27" s="54"/>
      <c r="C27" s="54"/>
      <c r="D27" s="54"/>
      <c r="E27" s="54"/>
      <c r="F27" s="54"/>
      <c r="G27" s="54"/>
      <c r="H27" s="140" t="s">
        <v>157</v>
      </c>
      <c r="I27" s="53" t="s">
        <v>155</v>
      </c>
      <c r="J27" s="54"/>
      <c r="K27" s="54"/>
      <c r="L27" s="54"/>
      <c r="M27" s="54"/>
      <c r="N27" s="54"/>
      <c r="O27" s="54"/>
      <c r="P27" s="140" t="s">
        <v>157</v>
      </c>
    </row>
    <row r="28" spans="1:16" s="22" customFormat="1" ht="11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s="22" customFormat="1" ht="11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16" s="98" customFormat="1" ht="11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s="98" customFormat="1" ht="11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</row>
    <row r="32" spans="1:16" s="98" customFormat="1" ht="11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1:16" s="98" customFormat="1" ht="11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</row>
    <row r="34" spans="1:16" s="98" customFormat="1" ht="11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s="98" customFormat="1" ht="11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16" s="98" customFormat="1" ht="11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s="98" customFormat="1" ht="11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s="98" customFormat="1" ht="11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16" s="98" customFormat="1" ht="11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1:16" s="98" customFormat="1" ht="11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6" s="98" customFormat="1" ht="11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6" s="98" customFormat="1" ht="11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s="98" customFormat="1" ht="11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s="98" customFormat="1" ht="11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s="98" customFormat="1" ht="11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1:16" s="98" customFormat="1" ht="11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spans="1:16" s="98" customFormat="1" ht="11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</row>
    <row r="48" spans="1:16" s="98" customFormat="1" ht="11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</row>
    <row r="49" spans="1:16" s="98" customFormat="1" ht="11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1:16" s="98" customFormat="1" ht="11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1:16" s="98" customFormat="1" ht="11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6" s="98" customFormat="1" ht="11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1:16" s="98" customFormat="1" ht="11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1:16" s="98" customFormat="1" ht="11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</row>
    <row r="55" spans="1:16" s="98" customFormat="1" ht="11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</row>
    <row r="56" spans="1:16" s="98" customFormat="1" ht="11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</row>
    <row r="57" spans="1:16" s="98" customFormat="1" ht="11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1:16" s="98" customFormat="1" ht="11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6" s="98" customFormat="1" ht="11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</row>
    <row r="60" spans="1:16" s="98" customFormat="1" ht="11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</row>
    <row r="61" spans="1:16" s="98" customFormat="1" ht="11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</row>
    <row r="62" spans="1:16" s="98" customFormat="1" ht="11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</row>
    <row r="63" spans="1:16" s="98" customFormat="1" ht="11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</row>
    <row r="64" spans="1:16" s="98" customFormat="1" ht="11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</row>
    <row r="65" spans="1:16" s="98" customFormat="1" ht="11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</row>
    <row r="66" spans="1:16" s="98" customFormat="1" ht="11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</row>
    <row r="67" spans="1:16" s="98" customFormat="1" ht="11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</row>
    <row r="68" spans="1:16" s="98" customFormat="1" ht="11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</row>
    <row r="69" spans="1:16" s="98" customFormat="1" ht="11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1:16" s="98" customFormat="1" ht="11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1:16" s="98" customFormat="1" ht="11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  <row r="72" spans="1:16" s="98" customFormat="1" ht="11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</row>
    <row r="73" spans="1:16" s="98" customFormat="1" ht="11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</row>
    <row r="74" spans="1:16" s="98" customFormat="1" ht="11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</row>
    <row r="75" spans="1:16" s="98" customFormat="1" ht="11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</row>
    <row r="76" spans="1:16" s="98" customFormat="1" ht="11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</row>
    <row r="77" spans="1:16" s="98" customFormat="1" ht="11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</row>
    <row r="78" spans="1:16" s="98" customFormat="1" ht="11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</row>
    <row r="79" spans="1:16" s="98" customFormat="1" ht="11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</row>
    <row r="80" spans="1:16" s="98" customFormat="1" ht="11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</row>
    <row r="81" spans="1:16" s="98" customFormat="1" ht="11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pans="1:16" s="98" customFormat="1" ht="11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</row>
    <row r="83" spans="1:16" s="98" customFormat="1" ht="11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</row>
    <row r="84" spans="1:16" s="98" customFormat="1" ht="11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</row>
    <row r="85" spans="1:16" s="98" customFormat="1" ht="11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</row>
    <row r="86" spans="1:16" s="98" customFormat="1" ht="11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</row>
    <row r="87" spans="1:16" s="98" customFormat="1" ht="11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</row>
    <row r="88" spans="1:16" s="98" customFormat="1" ht="11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</row>
    <row r="89" spans="1:16" s="98" customFormat="1" ht="11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</row>
    <row r="90" spans="1:16" s="98" customFormat="1" ht="11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</row>
    <row r="91" spans="1:16" s="98" customFormat="1">
      <c r="A91" s="62"/>
      <c r="B91" s="102"/>
      <c r="C91" s="102"/>
      <c r="D91" s="102"/>
      <c r="E91" s="102"/>
      <c r="F91" s="102"/>
      <c r="G91" s="102"/>
      <c r="H91" s="62"/>
      <c r="I91" s="62"/>
      <c r="J91" s="102"/>
      <c r="K91" s="102"/>
      <c r="L91" s="102"/>
      <c r="M91" s="102"/>
      <c r="N91" s="102"/>
      <c r="O91" s="102"/>
      <c r="P91" s="62"/>
    </row>
  </sheetData>
  <mergeCells count="28">
    <mergeCell ref="A2:H2"/>
    <mergeCell ref="A3:H3"/>
    <mergeCell ref="I2:P2"/>
    <mergeCell ref="I3:P3"/>
    <mergeCell ref="B5:C8"/>
    <mergeCell ref="A5:A10"/>
    <mergeCell ref="B9:B10"/>
    <mergeCell ref="C9:C10"/>
    <mergeCell ref="D7:E8"/>
    <mergeCell ref="E9:E10"/>
    <mergeCell ref="F7:G8"/>
    <mergeCell ref="F9:F10"/>
    <mergeCell ref="G9:G10"/>
    <mergeCell ref="D5:G6"/>
    <mergeCell ref="D9:D10"/>
    <mergeCell ref="P5:P10"/>
    <mergeCell ref="I5:I10"/>
    <mergeCell ref="H5:H10"/>
    <mergeCell ref="M9:M10"/>
    <mergeCell ref="J9:J10"/>
    <mergeCell ref="O9:O10"/>
    <mergeCell ref="N5:O8"/>
    <mergeCell ref="K9:K10"/>
    <mergeCell ref="N9:N10"/>
    <mergeCell ref="J5:M6"/>
    <mergeCell ref="J7:K8"/>
    <mergeCell ref="L7:M8"/>
    <mergeCell ref="L9:L10"/>
  </mergeCells>
  <phoneticPr fontId="9" type="noConversion"/>
  <printOptions gridLinesSet="0"/>
  <pageMargins left="0.78740157480314965" right="0.78740157480314965" top="1.7716535433070868" bottom="0.78740157480314965" header="0" footer="0"/>
  <pageSetup paperSize="9" scale="76" pageOrder="overThenDown" orientation="portrait" verticalDpi="300" r:id="rId1"/>
  <headerFooter alignWithMargins="0"/>
  <colBreaks count="1" manualBreakCount="1">
    <brk id="8" max="2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9"/>
  <sheetViews>
    <sheetView showGridLines="0" view="pageBreakPreview" zoomScaleNormal="100" zoomScaleSheetLayoutView="100" workbookViewId="0">
      <selection activeCell="H5" sqref="A5:XFD5"/>
    </sheetView>
  </sheetViews>
  <sheetFormatPr defaultColWidth="9" defaultRowHeight="12"/>
  <cols>
    <col min="1" max="1" width="10" style="81" customWidth="1"/>
    <col min="2" max="7" width="14.625" style="80" customWidth="1"/>
    <col min="8" max="16384" width="9" style="79"/>
  </cols>
  <sheetData>
    <row r="1" spans="1:14" s="75" customFormat="1" ht="18" customHeight="1">
      <c r="A1" s="23"/>
      <c r="B1" s="74"/>
      <c r="C1" s="74"/>
      <c r="D1" s="74"/>
      <c r="E1" s="74"/>
      <c r="F1" s="74"/>
      <c r="G1" s="24"/>
    </row>
    <row r="2" spans="1:14" s="60" customFormat="1" ht="18" customHeight="1">
      <c r="A2" s="240" t="s">
        <v>126</v>
      </c>
      <c r="B2" s="240"/>
      <c r="C2" s="240"/>
      <c r="D2" s="240"/>
      <c r="E2" s="240"/>
      <c r="F2" s="240"/>
      <c r="G2" s="240"/>
    </row>
    <row r="3" spans="1:14" s="72" customFormat="1" ht="18" customHeight="1">
      <c r="A3" s="260" t="s">
        <v>171</v>
      </c>
      <c r="B3" s="260"/>
      <c r="C3" s="260"/>
      <c r="D3" s="260"/>
      <c r="E3" s="260"/>
      <c r="F3" s="260"/>
      <c r="G3" s="260"/>
    </row>
    <row r="4" spans="1:14" s="214" customFormat="1" ht="18" customHeight="1" thickBot="1">
      <c r="A4" s="214" t="s">
        <v>31</v>
      </c>
      <c r="C4" s="34"/>
      <c r="G4" s="61" t="s">
        <v>79</v>
      </c>
    </row>
    <row r="5" spans="1:14" s="215" customFormat="1" ht="18" customHeight="1">
      <c r="A5" s="278" t="s">
        <v>263</v>
      </c>
      <c r="B5" s="325" t="s">
        <v>223</v>
      </c>
      <c r="C5" s="234"/>
      <c r="D5" s="234"/>
      <c r="E5" s="322" t="s">
        <v>224</v>
      </c>
      <c r="F5" s="234"/>
      <c r="G5" s="248"/>
    </row>
    <row r="6" spans="1:14" s="215" customFormat="1" ht="18" customHeight="1">
      <c r="A6" s="280"/>
      <c r="B6" s="293"/>
      <c r="C6" s="291"/>
      <c r="D6" s="291"/>
      <c r="E6" s="291"/>
      <c r="F6" s="291"/>
      <c r="G6" s="326"/>
    </row>
    <row r="7" spans="1:14" s="215" customFormat="1" ht="18" customHeight="1">
      <c r="A7" s="280"/>
      <c r="B7" s="250" t="s">
        <v>80</v>
      </c>
      <c r="C7" s="244" t="s">
        <v>193</v>
      </c>
      <c r="D7" s="250" t="s">
        <v>81</v>
      </c>
      <c r="E7" s="244" t="s">
        <v>82</v>
      </c>
      <c r="F7" s="244" t="s">
        <v>83</v>
      </c>
      <c r="G7" s="245" t="s">
        <v>84</v>
      </c>
    </row>
    <row r="8" spans="1:14" s="215" customFormat="1" ht="18" customHeight="1">
      <c r="A8" s="281"/>
      <c r="B8" s="328"/>
      <c r="C8" s="327"/>
      <c r="D8" s="328"/>
      <c r="E8" s="327"/>
      <c r="F8" s="327"/>
      <c r="G8" s="329"/>
    </row>
    <row r="9" spans="1:14" s="71" customFormat="1" ht="24.75" customHeight="1">
      <c r="A9" s="212">
        <v>2018</v>
      </c>
      <c r="B9" s="57">
        <v>131878</v>
      </c>
      <c r="C9" s="57">
        <v>132106</v>
      </c>
      <c r="D9" s="57">
        <v>757826</v>
      </c>
      <c r="E9" s="57">
        <v>767205</v>
      </c>
      <c r="F9" s="57">
        <v>300247</v>
      </c>
      <c r="G9" s="57">
        <v>10893894</v>
      </c>
      <c r="I9" s="77"/>
      <c r="J9" s="77"/>
      <c r="K9" s="77"/>
      <c r="L9" s="77"/>
      <c r="M9" s="77"/>
      <c r="N9" s="77"/>
    </row>
    <row r="10" spans="1:14" s="71" customFormat="1" ht="24.75" customHeight="1">
      <c r="A10" s="212">
        <v>2019</v>
      </c>
      <c r="B10" s="57">
        <v>132726</v>
      </c>
      <c r="C10" s="57">
        <v>123626</v>
      </c>
      <c r="D10" s="57">
        <v>762545</v>
      </c>
      <c r="E10" s="57">
        <v>754477</v>
      </c>
      <c r="F10" s="57">
        <v>283828</v>
      </c>
      <c r="G10" s="57">
        <v>10787143</v>
      </c>
      <c r="I10" s="77"/>
      <c r="J10" s="77"/>
      <c r="K10" s="77"/>
      <c r="L10" s="77"/>
      <c r="M10" s="77"/>
      <c r="N10" s="77"/>
    </row>
    <row r="11" spans="1:14" s="215" customFormat="1" ht="24.75" customHeight="1">
      <c r="A11" s="212">
        <v>2020</v>
      </c>
      <c r="B11" s="57">
        <v>47175</v>
      </c>
      <c r="C11" s="132">
        <v>50564</v>
      </c>
      <c r="D11" s="132">
        <v>286217</v>
      </c>
      <c r="E11" s="57">
        <v>729897</v>
      </c>
      <c r="F11" s="57">
        <v>284652</v>
      </c>
      <c r="G11" s="132">
        <v>10206376</v>
      </c>
      <c r="I11" s="144"/>
      <c r="J11" s="144"/>
      <c r="K11" s="144"/>
      <c r="L11" s="144"/>
      <c r="M11" s="144"/>
      <c r="N11" s="144"/>
    </row>
    <row r="12" spans="1:14" s="215" customFormat="1" ht="24.75" customHeight="1">
      <c r="A12" s="212">
        <v>2021</v>
      </c>
      <c r="B12" s="57">
        <v>37679</v>
      </c>
      <c r="C12" s="132">
        <v>40871</v>
      </c>
      <c r="D12" s="132">
        <v>187745</v>
      </c>
      <c r="E12" s="57">
        <v>639866</v>
      </c>
      <c r="F12" s="57">
        <v>209085</v>
      </c>
      <c r="G12" s="132">
        <v>9546356</v>
      </c>
      <c r="I12" s="144"/>
      <c r="J12" s="144"/>
      <c r="K12" s="144"/>
      <c r="L12" s="144"/>
      <c r="M12" s="144"/>
      <c r="N12" s="144"/>
    </row>
    <row r="13" spans="1:14" s="71" customFormat="1" ht="24.75" customHeight="1">
      <c r="A13" s="193">
        <v>2022</v>
      </c>
      <c r="B13" s="17">
        <f t="shared" ref="B13:G13" si="0">SUM(B15:B25)</f>
        <v>95585</v>
      </c>
      <c r="C13" s="122">
        <f>SUM(C15:C25)</f>
        <v>94904</v>
      </c>
      <c r="D13" s="122">
        <f t="shared" si="0"/>
        <v>537477</v>
      </c>
      <c r="E13" s="17">
        <f t="shared" si="0"/>
        <v>590451</v>
      </c>
      <c r="F13" s="17">
        <f t="shared" si="0"/>
        <v>224128</v>
      </c>
      <c r="G13" s="122">
        <f t="shared" si="0"/>
        <v>8980769</v>
      </c>
      <c r="I13" s="77"/>
      <c r="J13" s="77"/>
      <c r="K13" s="77"/>
      <c r="L13" s="77"/>
      <c r="M13" s="77"/>
      <c r="N13" s="77"/>
    </row>
    <row r="14" spans="1:14" s="215" customFormat="1" ht="24.75" customHeight="1">
      <c r="A14" s="78"/>
      <c r="B14" s="17"/>
      <c r="C14" s="17"/>
      <c r="D14" s="18"/>
      <c r="E14" s="18"/>
      <c r="F14" s="18"/>
      <c r="G14" s="92"/>
    </row>
    <row r="15" spans="1:14" s="215" customFormat="1" ht="36.75" customHeight="1">
      <c r="A15" s="170" t="s">
        <v>320</v>
      </c>
      <c r="B15" s="227">
        <v>10896</v>
      </c>
      <c r="C15" s="228">
        <v>12234</v>
      </c>
      <c r="D15" s="225">
        <v>77147</v>
      </c>
      <c r="E15" s="228" t="s">
        <v>122</v>
      </c>
      <c r="F15" s="228">
        <v>700</v>
      </c>
      <c r="G15" s="228" t="s">
        <v>122</v>
      </c>
    </row>
    <row r="16" spans="1:14" s="215" customFormat="1" ht="36.75" customHeight="1">
      <c r="A16" s="170" t="s">
        <v>321</v>
      </c>
      <c r="B16" s="227" t="s">
        <v>201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</row>
    <row r="17" spans="1:7" s="215" customFormat="1" ht="36.75" customHeight="1">
      <c r="A17" s="170" t="s">
        <v>322</v>
      </c>
      <c r="B17" s="227" t="s">
        <v>201</v>
      </c>
      <c r="C17" s="228">
        <v>0</v>
      </c>
      <c r="D17" s="228">
        <v>0</v>
      </c>
      <c r="E17" s="228">
        <v>0</v>
      </c>
      <c r="F17" s="228">
        <v>0</v>
      </c>
      <c r="G17" s="228">
        <v>0</v>
      </c>
    </row>
    <row r="18" spans="1:7" s="215" customFormat="1" ht="36.75" customHeight="1">
      <c r="A18" s="170" t="s">
        <v>323</v>
      </c>
      <c r="B18" s="227" t="s">
        <v>201</v>
      </c>
      <c r="C18" s="228">
        <v>0</v>
      </c>
      <c r="D18" s="228">
        <v>0</v>
      </c>
      <c r="E18" s="228">
        <v>0</v>
      </c>
      <c r="F18" s="228">
        <v>0</v>
      </c>
      <c r="G18" s="228">
        <v>0</v>
      </c>
    </row>
    <row r="19" spans="1:7" s="215" customFormat="1" ht="36.75" customHeight="1">
      <c r="A19" s="170" t="s">
        <v>324</v>
      </c>
      <c r="B19" s="227">
        <v>9065</v>
      </c>
      <c r="C19" s="228">
        <v>9924</v>
      </c>
      <c r="D19" s="225">
        <v>60742</v>
      </c>
      <c r="E19" s="228" t="s">
        <v>122</v>
      </c>
      <c r="F19" s="228">
        <v>2893</v>
      </c>
      <c r="G19" s="228" t="s">
        <v>122</v>
      </c>
    </row>
    <row r="20" spans="1:7" s="215" customFormat="1" ht="36.75" customHeight="1">
      <c r="A20" s="170" t="s">
        <v>325</v>
      </c>
      <c r="B20" s="227" t="s">
        <v>201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</row>
    <row r="21" spans="1:7" s="215" customFormat="1" ht="36.75" customHeight="1">
      <c r="A21" s="170" t="s">
        <v>326</v>
      </c>
      <c r="B21" s="227">
        <v>335</v>
      </c>
      <c r="C21" s="228">
        <v>210</v>
      </c>
      <c r="D21" s="225">
        <v>264</v>
      </c>
      <c r="E21" s="228" t="s">
        <v>122</v>
      </c>
      <c r="F21" s="228" t="s">
        <v>122</v>
      </c>
      <c r="G21" s="228" t="s">
        <v>122</v>
      </c>
    </row>
    <row r="22" spans="1:7" s="215" customFormat="1" ht="36.75" customHeight="1">
      <c r="A22" s="170" t="s">
        <v>327</v>
      </c>
      <c r="B22" s="227">
        <v>1198</v>
      </c>
      <c r="C22" s="228">
        <v>1171</v>
      </c>
      <c r="D22" s="225">
        <v>2748</v>
      </c>
      <c r="E22" s="228" t="s">
        <v>122</v>
      </c>
      <c r="F22" s="228" t="s">
        <v>122</v>
      </c>
      <c r="G22" s="228" t="s">
        <v>122</v>
      </c>
    </row>
    <row r="23" spans="1:7" s="215" customFormat="1" ht="36.75" customHeight="1">
      <c r="A23" s="170" t="s">
        <v>328</v>
      </c>
      <c r="B23" s="227">
        <v>62947</v>
      </c>
      <c r="C23" s="228">
        <v>55450</v>
      </c>
      <c r="D23" s="225">
        <v>359973</v>
      </c>
      <c r="E23" s="228" t="s">
        <v>122</v>
      </c>
      <c r="F23" s="228" t="s">
        <v>122</v>
      </c>
      <c r="G23" s="228" t="s">
        <v>122</v>
      </c>
    </row>
    <row r="24" spans="1:7" s="215" customFormat="1" ht="36.75" customHeight="1">
      <c r="A24" s="170" t="s">
        <v>329</v>
      </c>
      <c r="B24" s="227">
        <v>5155</v>
      </c>
      <c r="C24" s="228">
        <v>9085</v>
      </c>
      <c r="D24" s="225">
        <v>17333</v>
      </c>
      <c r="E24" s="228" t="s">
        <v>122</v>
      </c>
      <c r="F24" s="228" t="s">
        <v>122</v>
      </c>
      <c r="G24" s="228" t="s">
        <v>122</v>
      </c>
    </row>
    <row r="25" spans="1:7" s="59" customFormat="1" ht="36.75" customHeight="1" thickBot="1">
      <c r="A25" s="171" t="s">
        <v>330</v>
      </c>
      <c r="B25" s="227">
        <v>5989</v>
      </c>
      <c r="C25" s="228">
        <v>6830</v>
      </c>
      <c r="D25" s="225">
        <v>19270</v>
      </c>
      <c r="E25" s="228">
        <v>590451</v>
      </c>
      <c r="F25" s="228">
        <v>220535</v>
      </c>
      <c r="G25" s="228">
        <v>8980769</v>
      </c>
    </row>
    <row r="26" spans="1:7" ht="12" customHeight="1">
      <c r="A26" s="172" t="s">
        <v>225</v>
      </c>
      <c r="B26" s="172"/>
      <c r="C26" s="172"/>
      <c r="D26" s="172"/>
      <c r="E26" s="172"/>
      <c r="F26" s="172"/>
      <c r="G26" s="173" t="s">
        <v>226</v>
      </c>
    </row>
    <row r="27" spans="1:7" ht="12" customHeight="1">
      <c r="A27" s="48" t="s">
        <v>227</v>
      </c>
    </row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</sheetData>
  <mergeCells count="11">
    <mergeCell ref="A2:G2"/>
    <mergeCell ref="A3:G3"/>
    <mergeCell ref="E5:G6"/>
    <mergeCell ref="E7:E8"/>
    <mergeCell ref="F7:F8"/>
    <mergeCell ref="A5:A8"/>
    <mergeCell ref="B7:B8"/>
    <mergeCell ref="C7:C8"/>
    <mergeCell ref="D7:D8"/>
    <mergeCell ref="B5:D6"/>
    <mergeCell ref="G7:G8"/>
  </mergeCells>
  <phoneticPr fontId="2" type="noConversion"/>
  <printOptions gridLinesSet="0"/>
  <pageMargins left="0.78740157480314965" right="0.78740157480314965" top="1.7716535433070868" bottom="0.78740157480314965" header="0" footer="0"/>
  <pageSetup paperSize="9" scale="73" pageOrder="overThenDown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88"/>
  <sheetViews>
    <sheetView showGridLines="0" view="pageBreakPreview" zoomScaleSheetLayoutView="100" workbookViewId="0">
      <selection activeCell="J2" sqref="J2:P2"/>
    </sheetView>
  </sheetViews>
  <sheetFormatPr defaultColWidth="9" defaultRowHeight="14.25"/>
  <cols>
    <col min="1" max="1" width="7.5" style="62" customWidth="1"/>
    <col min="2" max="2" width="8.5" style="148" customWidth="1"/>
    <col min="3" max="3" width="8.875" style="148" customWidth="1"/>
    <col min="4" max="4" width="9.375" style="148" customWidth="1"/>
    <col min="5" max="5" width="9.5" style="148" customWidth="1"/>
    <col min="6" max="6" width="10.375" style="148" customWidth="1"/>
    <col min="7" max="7" width="10.25" style="148" customWidth="1"/>
    <col min="8" max="8" width="11" style="148" customWidth="1"/>
    <col min="9" max="9" width="10.875" style="108" customWidth="1"/>
    <col min="10" max="10" width="12.375" style="148" customWidth="1"/>
    <col min="11" max="11" width="11.75" style="148" customWidth="1"/>
    <col min="12" max="12" width="10.375" style="148" customWidth="1"/>
    <col min="13" max="13" width="11.875" style="148" customWidth="1"/>
    <col min="14" max="14" width="12.25" style="148" customWidth="1"/>
    <col min="15" max="15" width="14.875" style="148" customWidth="1"/>
    <col min="16" max="16" width="10.75" style="148" customWidth="1"/>
    <col min="17" max="17" width="7.875" style="62" customWidth="1"/>
    <col min="18" max="19" width="10.375" style="62" customWidth="1"/>
    <col min="20" max="20" width="7.875" style="108" customWidth="1"/>
    <col min="21" max="23" width="10.25" style="148" customWidth="1"/>
    <col min="24" max="24" width="10.625" style="148" customWidth="1"/>
    <col min="25" max="25" width="12.125" style="148" customWidth="1"/>
    <col min="26" max="26" width="11.25" style="148" customWidth="1"/>
    <col min="27" max="27" width="9.25" style="62" customWidth="1"/>
    <col min="28" max="28" width="8.125" style="148" customWidth="1"/>
    <col min="29" max="29" width="8.875" style="148" customWidth="1"/>
    <col min="30" max="30" width="10.5" style="148" customWidth="1"/>
    <col min="31" max="31" width="9" style="148" customWidth="1"/>
    <col min="32" max="32" width="9.25" style="148" customWidth="1"/>
    <col min="33" max="33" width="11" style="148" customWidth="1"/>
    <col min="34" max="35" width="9" style="103" customWidth="1"/>
    <col min="36" max="36" width="10.375" style="103" customWidth="1"/>
    <col min="37" max="16384" width="9" style="103"/>
  </cols>
  <sheetData>
    <row r="1" spans="1:36" s="100" customFormat="1" ht="18" customHeight="1">
      <c r="A1" s="63"/>
      <c r="I1" s="64"/>
      <c r="J1" s="99"/>
      <c r="K1" s="99"/>
      <c r="M1" s="99"/>
      <c r="N1" s="99"/>
      <c r="O1" s="99"/>
      <c r="P1" s="24"/>
      <c r="Q1" s="63"/>
      <c r="R1" s="33"/>
      <c r="S1" s="33"/>
      <c r="T1" s="105"/>
      <c r="U1" s="99"/>
      <c r="V1" s="99"/>
      <c r="W1" s="99"/>
      <c r="X1" s="99"/>
      <c r="Y1" s="99"/>
      <c r="Z1" s="24"/>
      <c r="AA1" s="24"/>
      <c r="AB1" s="24"/>
      <c r="AC1" s="24"/>
      <c r="AD1" s="99"/>
      <c r="AE1" s="99"/>
      <c r="AF1" s="99"/>
      <c r="AG1" s="99"/>
      <c r="AJ1" s="24"/>
    </row>
    <row r="2" spans="1:36" s="210" customFormat="1" ht="18" customHeight="1">
      <c r="A2" s="356" t="s">
        <v>128</v>
      </c>
      <c r="B2" s="356"/>
      <c r="C2" s="356"/>
      <c r="D2" s="356"/>
      <c r="E2" s="356"/>
      <c r="F2" s="356"/>
      <c r="G2" s="356"/>
      <c r="H2" s="356"/>
      <c r="I2" s="356"/>
      <c r="J2" s="240" t="s">
        <v>142</v>
      </c>
      <c r="K2" s="240"/>
      <c r="L2" s="240"/>
      <c r="M2" s="240"/>
      <c r="N2" s="240"/>
      <c r="O2" s="240"/>
      <c r="P2" s="240"/>
      <c r="Q2" s="283" t="s">
        <v>127</v>
      </c>
      <c r="R2" s="283"/>
      <c r="S2" s="283"/>
      <c r="T2" s="283"/>
      <c r="U2" s="283"/>
      <c r="V2" s="283"/>
      <c r="W2" s="283"/>
      <c r="X2" s="283"/>
      <c r="Y2" s="283"/>
      <c r="Z2" s="283"/>
      <c r="AA2" s="260" t="s">
        <v>141</v>
      </c>
      <c r="AB2" s="260"/>
      <c r="AC2" s="260"/>
      <c r="AD2" s="260"/>
      <c r="AE2" s="260"/>
      <c r="AF2" s="260"/>
      <c r="AG2" s="260"/>
      <c r="AH2" s="260"/>
      <c r="AI2" s="260"/>
      <c r="AJ2" s="260"/>
    </row>
    <row r="3" spans="1:36" s="72" customFormat="1" ht="18" customHeight="1">
      <c r="A3" s="260"/>
      <c r="B3" s="260"/>
      <c r="C3" s="260"/>
      <c r="D3" s="260"/>
      <c r="E3" s="260"/>
      <c r="F3" s="260"/>
      <c r="G3" s="260"/>
      <c r="H3" s="260"/>
      <c r="I3" s="260"/>
      <c r="Q3" s="209"/>
      <c r="R3" s="210"/>
      <c r="S3" s="210"/>
      <c r="T3" s="210"/>
      <c r="U3" s="210"/>
      <c r="V3" s="210"/>
      <c r="W3" s="210"/>
      <c r="X3" s="210"/>
      <c r="Y3" s="209"/>
      <c r="Z3" s="375"/>
      <c r="AA3" s="375"/>
      <c r="AB3" s="375"/>
      <c r="AC3" s="375"/>
      <c r="AD3" s="209"/>
      <c r="AE3" s="209"/>
      <c r="AF3" s="209"/>
      <c r="AG3" s="209"/>
      <c r="AH3" s="209"/>
      <c r="AI3" s="209"/>
    </row>
    <row r="4" spans="1:36" s="214" customFormat="1" ht="18" customHeight="1" thickBot="1">
      <c r="A4" s="214" t="s">
        <v>27</v>
      </c>
      <c r="I4" s="61"/>
      <c r="J4" s="34"/>
      <c r="K4" s="34"/>
      <c r="L4" s="34"/>
      <c r="M4" s="34"/>
      <c r="N4" s="34"/>
      <c r="P4" s="35" t="s">
        <v>28</v>
      </c>
      <c r="Q4" s="214" t="s">
        <v>27</v>
      </c>
      <c r="Y4" s="61" t="s">
        <v>30</v>
      </c>
      <c r="Z4" s="376"/>
      <c r="AA4" s="376"/>
      <c r="AB4" s="376"/>
      <c r="AC4" s="376"/>
      <c r="AH4" s="61"/>
      <c r="AI4" s="61"/>
      <c r="AJ4" s="61" t="s">
        <v>28</v>
      </c>
    </row>
    <row r="5" spans="1:36" s="215" customFormat="1" ht="18" customHeight="1">
      <c r="A5" s="337" t="s">
        <v>136</v>
      </c>
      <c r="B5" s="276" t="s">
        <v>73</v>
      </c>
      <c r="C5" s="276"/>
      <c r="D5" s="276"/>
      <c r="E5" s="363"/>
      <c r="F5" s="366" t="s">
        <v>172</v>
      </c>
      <c r="G5" s="367"/>
      <c r="H5" s="367"/>
      <c r="I5" s="367"/>
      <c r="J5" s="276" t="s">
        <v>175</v>
      </c>
      <c r="K5" s="362"/>
      <c r="L5" s="362"/>
      <c r="M5" s="362"/>
      <c r="N5" s="362"/>
      <c r="O5" s="363"/>
      <c r="P5" s="257" t="s">
        <v>77</v>
      </c>
      <c r="Q5" s="337" t="s">
        <v>136</v>
      </c>
      <c r="R5" s="276" t="s">
        <v>180</v>
      </c>
      <c r="S5" s="267"/>
      <c r="T5" s="367" t="s">
        <v>160</v>
      </c>
      <c r="U5" s="257" t="s">
        <v>161</v>
      </c>
      <c r="V5" s="362"/>
      <c r="W5" s="363"/>
      <c r="X5" s="257" t="s">
        <v>181</v>
      </c>
      <c r="Y5" s="276"/>
      <c r="Z5" s="276"/>
      <c r="AA5" s="276" t="s">
        <v>181</v>
      </c>
      <c r="AB5" s="276"/>
      <c r="AC5" s="276"/>
      <c r="AD5" s="276"/>
      <c r="AE5" s="276"/>
      <c r="AF5" s="276"/>
      <c r="AG5" s="276"/>
      <c r="AH5" s="276"/>
      <c r="AI5" s="267"/>
      <c r="AJ5" s="257" t="s">
        <v>77</v>
      </c>
    </row>
    <row r="6" spans="1:36" s="215" customFormat="1" ht="18" customHeight="1">
      <c r="A6" s="338"/>
      <c r="B6" s="302"/>
      <c r="C6" s="302"/>
      <c r="D6" s="302"/>
      <c r="E6" s="365"/>
      <c r="F6" s="368"/>
      <c r="G6" s="369"/>
      <c r="H6" s="369"/>
      <c r="I6" s="369"/>
      <c r="J6" s="364"/>
      <c r="K6" s="364"/>
      <c r="L6" s="364"/>
      <c r="M6" s="364"/>
      <c r="N6" s="364"/>
      <c r="O6" s="365"/>
      <c r="P6" s="360"/>
      <c r="Q6" s="338"/>
      <c r="R6" s="302"/>
      <c r="S6" s="303"/>
      <c r="T6" s="377"/>
      <c r="U6" s="379"/>
      <c r="V6" s="364"/>
      <c r="W6" s="365"/>
      <c r="X6" s="275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3"/>
      <c r="AJ6" s="258"/>
    </row>
    <row r="7" spans="1:36" s="215" customFormat="1" ht="18" customHeight="1">
      <c r="A7" s="338"/>
      <c r="B7" s="285" t="s">
        <v>355</v>
      </c>
      <c r="C7" s="271" t="s">
        <v>356</v>
      </c>
      <c r="D7" s="271" t="s">
        <v>228</v>
      </c>
      <c r="E7" s="271" t="s">
        <v>357</v>
      </c>
      <c r="F7" s="286" t="s">
        <v>74</v>
      </c>
      <c r="G7" s="301"/>
      <c r="H7" s="301"/>
      <c r="I7" s="345" t="s">
        <v>230</v>
      </c>
      <c r="J7" s="285" t="s">
        <v>174</v>
      </c>
      <c r="K7" s="345" t="s">
        <v>176</v>
      </c>
      <c r="L7" s="348" t="s">
        <v>289</v>
      </c>
      <c r="M7" s="345" t="s">
        <v>177</v>
      </c>
      <c r="N7" s="271" t="s">
        <v>178</v>
      </c>
      <c r="O7" s="348" t="s">
        <v>153</v>
      </c>
      <c r="P7" s="360"/>
      <c r="Q7" s="338"/>
      <c r="R7" s="285" t="s">
        <v>229</v>
      </c>
      <c r="S7" s="353" t="s">
        <v>179</v>
      </c>
      <c r="T7" s="377"/>
      <c r="U7" s="271" t="s">
        <v>232</v>
      </c>
      <c r="V7" s="358" t="s">
        <v>233</v>
      </c>
      <c r="W7" s="358" t="s">
        <v>234</v>
      </c>
      <c r="X7" s="244" t="s">
        <v>182</v>
      </c>
      <c r="Y7" s="244" t="s">
        <v>183</v>
      </c>
      <c r="Z7" s="245" t="s">
        <v>184</v>
      </c>
      <c r="AA7" s="250" t="s">
        <v>185</v>
      </c>
      <c r="AB7" s="342" t="s">
        <v>186</v>
      </c>
      <c r="AC7" s="358" t="s">
        <v>187</v>
      </c>
      <c r="AD7" s="334" t="s">
        <v>188</v>
      </c>
      <c r="AE7" s="331" t="s">
        <v>189</v>
      </c>
      <c r="AF7" s="244" t="s">
        <v>190</v>
      </c>
      <c r="AG7" s="271" t="s">
        <v>191</v>
      </c>
      <c r="AH7" s="334" t="s">
        <v>235</v>
      </c>
      <c r="AI7" s="334" t="s">
        <v>236</v>
      </c>
      <c r="AJ7" s="258"/>
    </row>
    <row r="8" spans="1:36" s="215" customFormat="1" ht="18" customHeight="1">
      <c r="A8" s="338"/>
      <c r="B8" s="268"/>
      <c r="C8" s="357"/>
      <c r="D8" s="357"/>
      <c r="E8" s="340"/>
      <c r="F8" s="275"/>
      <c r="G8" s="302"/>
      <c r="H8" s="302"/>
      <c r="I8" s="370"/>
      <c r="J8" s="372"/>
      <c r="K8" s="346"/>
      <c r="L8" s="349"/>
      <c r="M8" s="351"/>
      <c r="N8" s="340"/>
      <c r="O8" s="349"/>
      <c r="P8" s="360"/>
      <c r="Q8" s="338"/>
      <c r="R8" s="268"/>
      <c r="S8" s="354"/>
      <c r="T8" s="377"/>
      <c r="U8" s="357"/>
      <c r="V8" s="374"/>
      <c r="W8" s="374"/>
      <c r="X8" s="291"/>
      <c r="Y8" s="291"/>
      <c r="Z8" s="326"/>
      <c r="AA8" s="293"/>
      <c r="AB8" s="343"/>
      <c r="AC8" s="374"/>
      <c r="AD8" s="335"/>
      <c r="AE8" s="332"/>
      <c r="AF8" s="291"/>
      <c r="AG8" s="357"/>
      <c r="AH8" s="335"/>
      <c r="AI8" s="335"/>
      <c r="AJ8" s="258"/>
    </row>
    <row r="9" spans="1:36" s="215" customFormat="1" ht="18" customHeight="1">
      <c r="A9" s="338"/>
      <c r="B9" s="268"/>
      <c r="C9" s="357"/>
      <c r="D9" s="357"/>
      <c r="E9" s="340"/>
      <c r="F9" s="358" t="s">
        <v>29</v>
      </c>
      <c r="G9" s="271" t="s">
        <v>173</v>
      </c>
      <c r="H9" s="271" t="s">
        <v>85</v>
      </c>
      <c r="I9" s="370"/>
      <c r="J9" s="372"/>
      <c r="K9" s="346"/>
      <c r="L9" s="349"/>
      <c r="M9" s="351"/>
      <c r="N9" s="340"/>
      <c r="O9" s="349"/>
      <c r="P9" s="360"/>
      <c r="Q9" s="338"/>
      <c r="R9" s="268"/>
      <c r="S9" s="354"/>
      <c r="T9" s="377"/>
      <c r="U9" s="357"/>
      <c r="V9" s="374"/>
      <c r="W9" s="374"/>
      <c r="X9" s="291"/>
      <c r="Y9" s="291"/>
      <c r="Z9" s="326"/>
      <c r="AA9" s="293"/>
      <c r="AB9" s="343"/>
      <c r="AC9" s="374"/>
      <c r="AD9" s="335"/>
      <c r="AE9" s="332"/>
      <c r="AF9" s="291"/>
      <c r="AG9" s="357"/>
      <c r="AH9" s="335"/>
      <c r="AI9" s="335"/>
      <c r="AJ9" s="258"/>
    </row>
    <row r="10" spans="1:36" s="215" customFormat="1" ht="18" customHeight="1">
      <c r="A10" s="339"/>
      <c r="B10" s="269"/>
      <c r="C10" s="272"/>
      <c r="D10" s="272"/>
      <c r="E10" s="341"/>
      <c r="F10" s="359"/>
      <c r="G10" s="272"/>
      <c r="H10" s="272"/>
      <c r="I10" s="371"/>
      <c r="J10" s="373"/>
      <c r="K10" s="347"/>
      <c r="L10" s="350"/>
      <c r="M10" s="352"/>
      <c r="N10" s="341"/>
      <c r="O10" s="350"/>
      <c r="P10" s="361"/>
      <c r="Q10" s="339"/>
      <c r="R10" s="269"/>
      <c r="S10" s="355"/>
      <c r="T10" s="378"/>
      <c r="U10" s="272"/>
      <c r="V10" s="359"/>
      <c r="W10" s="359"/>
      <c r="X10" s="327"/>
      <c r="Y10" s="327"/>
      <c r="Z10" s="329"/>
      <c r="AA10" s="328"/>
      <c r="AB10" s="344"/>
      <c r="AC10" s="359"/>
      <c r="AD10" s="336"/>
      <c r="AE10" s="333"/>
      <c r="AF10" s="327"/>
      <c r="AG10" s="272"/>
      <c r="AH10" s="336"/>
      <c r="AI10" s="336"/>
      <c r="AJ10" s="259"/>
    </row>
    <row r="11" spans="1:36" s="71" customFormat="1" ht="24.95" customHeight="1">
      <c r="A11" s="194">
        <v>2018</v>
      </c>
      <c r="B11" s="69">
        <v>0</v>
      </c>
      <c r="C11" s="69" t="s">
        <v>152</v>
      </c>
      <c r="D11" s="69">
        <v>0</v>
      </c>
      <c r="E11" s="69" t="s">
        <v>152</v>
      </c>
      <c r="F11" s="69">
        <v>0</v>
      </c>
      <c r="G11" s="69">
        <v>0</v>
      </c>
      <c r="H11" s="69">
        <v>1</v>
      </c>
      <c r="I11" s="69">
        <v>0</v>
      </c>
      <c r="J11" s="69">
        <v>0</v>
      </c>
      <c r="K11" s="69">
        <v>0</v>
      </c>
      <c r="L11" s="69">
        <v>15</v>
      </c>
      <c r="M11" s="69">
        <v>0</v>
      </c>
      <c r="N11" s="69">
        <v>0</v>
      </c>
      <c r="O11" s="69">
        <v>0</v>
      </c>
      <c r="P11" s="212">
        <v>2018</v>
      </c>
      <c r="Q11" s="212">
        <v>2018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9" t="s">
        <v>122</v>
      </c>
      <c r="AA11" s="159" t="s">
        <v>122</v>
      </c>
      <c r="AB11" s="159" t="s">
        <v>122</v>
      </c>
      <c r="AC11" s="159" t="s">
        <v>122</v>
      </c>
      <c r="AD11" s="158">
        <v>0</v>
      </c>
      <c r="AE11" s="159" t="s">
        <v>152</v>
      </c>
      <c r="AF11" s="159" t="s">
        <v>122</v>
      </c>
      <c r="AG11" s="159">
        <v>14</v>
      </c>
      <c r="AH11" s="160" t="s">
        <v>122</v>
      </c>
      <c r="AI11" s="160" t="s">
        <v>152</v>
      </c>
      <c r="AJ11" s="212">
        <v>2018</v>
      </c>
    </row>
    <row r="12" spans="1:36" s="71" customFormat="1" ht="24.95" customHeight="1">
      <c r="A12" s="194">
        <v>2019</v>
      </c>
      <c r="B12" s="69">
        <v>0</v>
      </c>
      <c r="C12" s="69" t="s">
        <v>152</v>
      </c>
      <c r="D12" s="69">
        <v>0</v>
      </c>
      <c r="E12" s="69" t="s">
        <v>152</v>
      </c>
      <c r="F12" s="69">
        <v>0</v>
      </c>
      <c r="G12" s="69">
        <v>0</v>
      </c>
      <c r="H12" s="69">
        <v>1</v>
      </c>
      <c r="I12" s="69">
        <v>0</v>
      </c>
      <c r="J12" s="69">
        <v>0</v>
      </c>
      <c r="K12" s="69">
        <v>0</v>
      </c>
      <c r="L12" s="69">
        <v>16</v>
      </c>
      <c r="M12" s="69">
        <v>0</v>
      </c>
      <c r="N12" s="69">
        <v>0</v>
      </c>
      <c r="O12" s="69">
        <v>0</v>
      </c>
      <c r="P12" s="212">
        <v>2019</v>
      </c>
      <c r="Q12" s="212">
        <v>2019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9">
        <v>0</v>
      </c>
      <c r="AA12" s="159">
        <v>0</v>
      </c>
      <c r="AB12" s="159">
        <v>0</v>
      </c>
      <c r="AC12" s="159">
        <v>0</v>
      </c>
      <c r="AD12" s="158">
        <v>0</v>
      </c>
      <c r="AE12" s="158">
        <v>1</v>
      </c>
      <c r="AF12" s="159">
        <v>0</v>
      </c>
      <c r="AG12" s="158">
        <v>12</v>
      </c>
      <c r="AH12" s="160">
        <v>0</v>
      </c>
      <c r="AI12" s="160">
        <v>0</v>
      </c>
      <c r="AJ12" s="212">
        <v>2019</v>
      </c>
    </row>
    <row r="13" spans="1:36" s="215" customFormat="1" ht="24.95" customHeight="1">
      <c r="A13" s="194">
        <v>2020</v>
      </c>
      <c r="B13" s="69">
        <v>0</v>
      </c>
      <c r="C13" s="69" t="s">
        <v>152</v>
      </c>
      <c r="D13" s="69">
        <v>0</v>
      </c>
      <c r="E13" s="69" t="s">
        <v>152</v>
      </c>
      <c r="F13" s="69">
        <v>0</v>
      </c>
      <c r="G13" s="69">
        <v>0</v>
      </c>
      <c r="H13" s="69">
        <v>1</v>
      </c>
      <c r="I13" s="69">
        <v>0</v>
      </c>
      <c r="J13" s="69">
        <v>0</v>
      </c>
      <c r="K13" s="69">
        <v>0</v>
      </c>
      <c r="L13" s="69">
        <v>18</v>
      </c>
      <c r="M13" s="69">
        <v>0</v>
      </c>
      <c r="N13" s="69">
        <v>0</v>
      </c>
      <c r="O13" s="69">
        <v>0</v>
      </c>
      <c r="P13" s="212">
        <v>2020</v>
      </c>
      <c r="Q13" s="212">
        <v>2020</v>
      </c>
      <c r="R13" s="158">
        <v>0</v>
      </c>
      <c r="S13" s="158">
        <v>0</v>
      </c>
      <c r="T13" s="158">
        <v>0</v>
      </c>
      <c r="U13" s="158">
        <v>0</v>
      </c>
      <c r="V13" s="158">
        <v>0</v>
      </c>
      <c r="W13" s="158">
        <v>0</v>
      </c>
      <c r="X13" s="158">
        <v>0</v>
      </c>
      <c r="Y13" s="158">
        <v>0</v>
      </c>
      <c r="Z13" s="69">
        <v>0</v>
      </c>
      <c r="AA13" s="69">
        <v>0</v>
      </c>
      <c r="AB13" s="69">
        <v>0</v>
      </c>
      <c r="AC13" s="69">
        <v>0</v>
      </c>
      <c r="AD13" s="69">
        <v>0</v>
      </c>
      <c r="AE13" s="69">
        <v>1</v>
      </c>
      <c r="AF13" s="69">
        <v>0</v>
      </c>
      <c r="AG13" s="69">
        <v>12</v>
      </c>
      <c r="AH13" s="69">
        <v>0</v>
      </c>
      <c r="AI13" s="69">
        <v>0</v>
      </c>
      <c r="AJ13" s="212">
        <v>2020</v>
      </c>
    </row>
    <row r="14" spans="1:36" s="215" customFormat="1" ht="24.95" customHeight="1">
      <c r="A14" s="194">
        <v>2021</v>
      </c>
      <c r="B14" s="69">
        <v>0</v>
      </c>
      <c r="C14" s="69" t="s">
        <v>152</v>
      </c>
      <c r="D14" s="69">
        <v>0</v>
      </c>
      <c r="E14" s="69" t="s">
        <v>152</v>
      </c>
      <c r="F14" s="69">
        <v>0</v>
      </c>
      <c r="G14" s="69">
        <v>0</v>
      </c>
      <c r="H14" s="69">
        <v>1</v>
      </c>
      <c r="I14" s="69">
        <v>0</v>
      </c>
      <c r="J14" s="69">
        <v>0</v>
      </c>
      <c r="K14" s="69">
        <v>0</v>
      </c>
      <c r="L14" s="69">
        <v>20</v>
      </c>
      <c r="M14" s="69">
        <v>0</v>
      </c>
      <c r="N14" s="69">
        <v>0</v>
      </c>
      <c r="O14" s="69">
        <v>0</v>
      </c>
      <c r="P14" s="212">
        <v>2021</v>
      </c>
      <c r="Q14" s="212">
        <v>2021</v>
      </c>
      <c r="R14" s="158">
        <v>0</v>
      </c>
      <c r="S14" s="158">
        <v>0</v>
      </c>
      <c r="T14" s="158">
        <v>0</v>
      </c>
      <c r="U14" s="158">
        <v>0</v>
      </c>
      <c r="V14" s="158">
        <v>0</v>
      </c>
      <c r="W14" s="158">
        <v>0</v>
      </c>
      <c r="X14" s="158">
        <v>0</v>
      </c>
      <c r="Y14" s="158">
        <v>0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1</v>
      </c>
      <c r="AF14" s="69">
        <v>0</v>
      </c>
      <c r="AG14" s="69">
        <v>12</v>
      </c>
      <c r="AH14" s="69">
        <v>0</v>
      </c>
      <c r="AI14" s="69">
        <v>0</v>
      </c>
      <c r="AJ14" s="212">
        <v>2021</v>
      </c>
    </row>
    <row r="15" spans="1:36" s="71" customFormat="1" ht="24.95" customHeight="1">
      <c r="A15" s="78">
        <v>2022</v>
      </c>
      <c r="B15" s="18">
        <f>SUM(B17:B26)</f>
        <v>0</v>
      </c>
      <c r="C15" s="18">
        <f t="shared" ref="C15:O15" si="0">SUM(C17:C26)</f>
        <v>3</v>
      </c>
      <c r="D15" s="18">
        <f t="shared" si="0"/>
        <v>0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18">
        <f>SUM(H17:H26)</f>
        <v>1</v>
      </c>
      <c r="I15" s="18">
        <f t="shared" si="0"/>
        <v>0</v>
      </c>
      <c r="J15" s="18">
        <f t="shared" si="0"/>
        <v>1</v>
      </c>
      <c r="K15" s="18">
        <f t="shared" si="0"/>
        <v>0</v>
      </c>
      <c r="L15" s="18">
        <f>SUM(L17:L26)</f>
        <v>20</v>
      </c>
      <c r="M15" s="18">
        <f t="shared" si="0"/>
        <v>0</v>
      </c>
      <c r="N15" s="18">
        <f t="shared" si="0"/>
        <v>0</v>
      </c>
      <c r="O15" s="18">
        <f t="shared" si="0"/>
        <v>0</v>
      </c>
      <c r="P15" s="193">
        <v>2022</v>
      </c>
      <c r="Q15" s="193">
        <v>2022</v>
      </c>
      <c r="R15" s="161">
        <v>0</v>
      </c>
      <c r="S15" s="161">
        <v>0</v>
      </c>
      <c r="T15" s="161">
        <v>0</v>
      </c>
      <c r="U15" s="161">
        <v>0</v>
      </c>
      <c r="V15" s="161">
        <v>0</v>
      </c>
      <c r="W15" s="161">
        <v>0</v>
      </c>
      <c r="X15" s="161">
        <v>0</v>
      </c>
      <c r="Y15" s="161">
        <v>0</v>
      </c>
      <c r="Z15" s="18">
        <f>SUM(Z17:Z26)</f>
        <v>0</v>
      </c>
      <c r="AA15" s="18">
        <f t="shared" ref="AA15:AI15" si="1">SUM(AA17:AA26)</f>
        <v>0</v>
      </c>
      <c r="AB15" s="18">
        <f t="shared" si="1"/>
        <v>0</v>
      </c>
      <c r="AC15" s="18">
        <f>SUM(AC17:AC26)</f>
        <v>0</v>
      </c>
      <c r="AD15" s="18">
        <f t="shared" si="1"/>
        <v>0</v>
      </c>
      <c r="AE15" s="18">
        <f t="shared" si="1"/>
        <v>1</v>
      </c>
      <c r="AF15" s="18">
        <f t="shared" si="1"/>
        <v>0</v>
      </c>
      <c r="AG15" s="18">
        <f>SUM(AG17:AG26)</f>
        <v>12</v>
      </c>
      <c r="AH15" s="18">
        <f t="shared" si="1"/>
        <v>0</v>
      </c>
      <c r="AI15" s="18">
        <f t="shared" si="1"/>
        <v>0</v>
      </c>
      <c r="AJ15" s="193">
        <v>2022</v>
      </c>
    </row>
    <row r="16" spans="1:36" s="215" customFormat="1" ht="18.75" customHeight="1">
      <c r="A16" s="19"/>
      <c r="B16" s="18"/>
      <c r="C16" s="18"/>
      <c r="D16" s="18"/>
      <c r="E16" s="18"/>
      <c r="F16" s="18"/>
      <c r="G16" s="18"/>
      <c r="H16" s="18"/>
      <c r="I16" s="18"/>
      <c r="J16" s="17"/>
      <c r="K16" s="17"/>
      <c r="L16" s="17"/>
      <c r="M16" s="17"/>
      <c r="N16" s="17"/>
      <c r="O16" s="17"/>
      <c r="P16" s="19"/>
      <c r="Q16" s="19"/>
      <c r="R16" s="25"/>
      <c r="S16" s="25"/>
      <c r="T16" s="191"/>
      <c r="U16" s="191"/>
      <c r="V16" s="191"/>
      <c r="W16" s="16"/>
      <c r="X16" s="191"/>
      <c r="Y16" s="191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9"/>
    </row>
    <row r="17" spans="1:45" s="215" customFormat="1" ht="25.5" customHeight="1">
      <c r="A17" s="191" t="s">
        <v>350</v>
      </c>
      <c r="B17" s="220">
        <v>0</v>
      </c>
      <c r="C17" s="220">
        <v>2</v>
      </c>
      <c r="D17" s="220">
        <v>0</v>
      </c>
      <c r="E17" s="220">
        <v>0</v>
      </c>
      <c r="F17" s="220">
        <v>0</v>
      </c>
      <c r="G17" s="220">
        <v>0</v>
      </c>
      <c r="H17" s="220">
        <v>0</v>
      </c>
      <c r="I17" s="220">
        <v>0</v>
      </c>
      <c r="J17" s="220">
        <v>0</v>
      </c>
      <c r="K17" s="220">
        <v>0</v>
      </c>
      <c r="L17" s="220">
        <v>0</v>
      </c>
      <c r="M17" s="217">
        <v>0</v>
      </c>
      <c r="N17" s="217">
        <v>0</v>
      </c>
      <c r="O17" s="217">
        <v>0</v>
      </c>
      <c r="P17" s="65" t="s">
        <v>264</v>
      </c>
      <c r="Q17" s="191" t="s">
        <v>86</v>
      </c>
      <c r="R17" s="217">
        <v>0</v>
      </c>
      <c r="S17" s="217">
        <v>0</v>
      </c>
      <c r="T17" s="217">
        <v>0</v>
      </c>
      <c r="U17" s="217">
        <v>0</v>
      </c>
      <c r="V17" s="217">
        <v>0</v>
      </c>
      <c r="W17" s="217">
        <v>0</v>
      </c>
      <c r="X17" s="217">
        <v>0</v>
      </c>
      <c r="Y17" s="217">
        <v>0</v>
      </c>
      <c r="Z17" s="217">
        <v>0</v>
      </c>
      <c r="AA17" s="217">
        <v>0</v>
      </c>
      <c r="AB17" s="217">
        <v>0</v>
      </c>
      <c r="AC17" s="217">
        <v>0</v>
      </c>
      <c r="AD17" s="217">
        <v>0</v>
      </c>
      <c r="AE17" s="217">
        <v>0</v>
      </c>
      <c r="AF17" s="217">
        <v>0</v>
      </c>
      <c r="AG17" s="220">
        <v>6</v>
      </c>
      <c r="AH17" s="217">
        <v>0</v>
      </c>
      <c r="AI17" s="217">
        <v>0</v>
      </c>
      <c r="AJ17" s="65" t="s">
        <v>264</v>
      </c>
    </row>
    <row r="18" spans="1:45" s="215" customFormat="1" ht="25.5" customHeight="1">
      <c r="A18" s="191" t="s">
        <v>50</v>
      </c>
      <c r="B18" s="220">
        <v>0</v>
      </c>
      <c r="C18" s="220">
        <v>0</v>
      </c>
      <c r="D18" s="220">
        <v>0</v>
      </c>
      <c r="E18" s="220">
        <v>0</v>
      </c>
      <c r="F18" s="220">
        <v>0</v>
      </c>
      <c r="G18" s="220">
        <v>0</v>
      </c>
      <c r="H18" s="220">
        <v>0</v>
      </c>
      <c r="I18" s="220">
        <v>0</v>
      </c>
      <c r="J18" s="220">
        <v>0</v>
      </c>
      <c r="K18" s="220">
        <v>0</v>
      </c>
      <c r="L18" s="220">
        <v>1</v>
      </c>
      <c r="M18" s="217">
        <v>0</v>
      </c>
      <c r="N18" s="217">
        <v>0</v>
      </c>
      <c r="O18" s="217">
        <v>0</v>
      </c>
      <c r="P18" s="65" t="s">
        <v>265</v>
      </c>
      <c r="Q18" s="191" t="s">
        <v>50</v>
      </c>
      <c r="R18" s="217">
        <v>0</v>
      </c>
      <c r="S18" s="217">
        <v>0</v>
      </c>
      <c r="T18" s="217">
        <v>0</v>
      </c>
      <c r="U18" s="217">
        <v>0</v>
      </c>
      <c r="V18" s="217">
        <v>0</v>
      </c>
      <c r="W18" s="217">
        <v>0</v>
      </c>
      <c r="X18" s="217">
        <v>0</v>
      </c>
      <c r="Y18" s="217">
        <v>0</v>
      </c>
      <c r="Z18" s="217">
        <v>0</v>
      </c>
      <c r="AA18" s="217">
        <v>0</v>
      </c>
      <c r="AB18" s="217">
        <v>0</v>
      </c>
      <c r="AC18" s="217">
        <v>0</v>
      </c>
      <c r="AD18" s="217">
        <v>0</v>
      </c>
      <c r="AE18" s="217">
        <v>0</v>
      </c>
      <c r="AF18" s="217">
        <v>0</v>
      </c>
      <c r="AG18" s="220">
        <v>2</v>
      </c>
      <c r="AH18" s="217">
        <v>0</v>
      </c>
      <c r="AI18" s="217">
        <v>0</v>
      </c>
      <c r="AJ18" s="65" t="s">
        <v>265</v>
      </c>
    </row>
    <row r="19" spans="1:45" s="215" customFormat="1" ht="25.5" customHeight="1">
      <c r="A19" s="191" t="s">
        <v>52</v>
      </c>
      <c r="B19" s="220">
        <v>0</v>
      </c>
      <c r="C19" s="220">
        <v>0</v>
      </c>
      <c r="D19" s="220">
        <v>0</v>
      </c>
      <c r="E19" s="220">
        <v>0</v>
      </c>
      <c r="F19" s="220">
        <v>0</v>
      </c>
      <c r="G19" s="220">
        <v>0</v>
      </c>
      <c r="H19" s="220">
        <v>0</v>
      </c>
      <c r="I19" s="220">
        <v>0</v>
      </c>
      <c r="J19" s="220">
        <v>0</v>
      </c>
      <c r="K19" s="220">
        <v>0</v>
      </c>
      <c r="L19" s="220">
        <v>2</v>
      </c>
      <c r="M19" s="217">
        <v>0</v>
      </c>
      <c r="N19" s="217">
        <v>0</v>
      </c>
      <c r="O19" s="217">
        <v>0</v>
      </c>
      <c r="P19" s="65" t="s">
        <v>266</v>
      </c>
      <c r="Q19" s="191" t="s">
        <v>52</v>
      </c>
      <c r="R19" s="217">
        <v>0</v>
      </c>
      <c r="S19" s="217">
        <v>0</v>
      </c>
      <c r="T19" s="217">
        <v>0</v>
      </c>
      <c r="U19" s="217">
        <v>0</v>
      </c>
      <c r="V19" s="217">
        <v>0</v>
      </c>
      <c r="W19" s="217">
        <v>0</v>
      </c>
      <c r="X19" s="217">
        <v>0</v>
      </c>
      <c r="Y19" s="217">
        <v>0</v>
      </c>
      <c r="Z19" s="217">
        <v>0</v>
      </c>
      <c r="AA19" s="217">
        <v>0</v>
      </c>
      <c r="AB19" s="217">
        <v>0</v>
      </c>
      <c r="AC19" s="217">
        <v>0</v>
      </c>
      <c r="AD19" s="217">
        <v>0</v>
      </c>
      <c r="AE19" s="217">
        <v>0</v>
      </c>
      <c r="AF19" s="217">
        <v>0</v>
      </c>
      <c r="AG19" s="220">
        <v>0</v>
      </c>
      <c r="AH19" s="217">
        <v>0</v>
      </c>
      <c r="AI19" s="217">
        <v>0</v>
      </c>
      <c r="AJ19" s="65" t="s">
        <v>266</v>
      </c>
    </row>
    <row r="20" spans="1:45" s="215" customFormat="1" ht="25.5" customHeight="1">
      <c r="A20" s="191" t="s">
        <v>53</v>
      </c>
      <c r="B20" s="220">
        <v>0</v>
      </c>
      <c r="C20" s="220">
        <v>0</v>
      </c>
      <c r="D20" s="220">
        <v>0</v>
      </c>
      <c r="E20" s="220">
        <v>0</v>
      </c>
      <c r="F20" s="220">
        <v>0</v>
      </c>
      <c r="G20" s="220">
        <v>0</v>
      </c>
      <c r="H20" s="220">
        <v>0</v>
      </c>
      <c r="I20" s="220">
        <v>0</v>
      </c>
      <c r="J20" s="220">
        <v>0</v>
      </c>
      <c r="K20" s="220">
        <v>0</v>
      </c>
      <c r="L20" s="220">
        <v>2</v>
      </c>
      <c r="M20" s="217">
        <v>0</v>
      </c>
      <c r="N20" s="217">
        <v>0</v>
      </c>
      <c r="O20" s="217">
        <v>0</v>
      </c>
      <c r="P20" s="65" t="s">
        <v>267</v>
      </c>
      <c r="Q20" s="191" t="s">
        <v>53</v>
      </c>
      <c r="R20" s="217">
        <v>0</v>
      </c>
      <c r="S20" s="217">
        <v>0</v>
      </c>
      <c r="T20" s="217">
        <v>0</v>
      </c>
      <c r="U20" s="217">
        <v>0</v>
      </c>
      <c r="V20" s="217">
        <v>0</v>
      </c>
      <c r="W20" s="217">
        <v>0</v>
      </c>
      <c r="X20" s="217">
        <v>0</v>
      </c>
      <c r="Y20" s="217">
        <v>0</v>
      </c>
      <c r="Z20" s="217">
        <v>0</v>
      </c>
      <c r="AA20" s="217">
        <v>0</v>
      </c>
      <c r="AB20" s="217">
        <v>0</v>
      </c>
      <c r="AC20" s="217">
        <v>0</v>
      </c>
      <c r="AD20" s="217">
        <v>0</v>
      </c>
      <c r="AE20" s="217">
        <v>0</v>
      </c>
      <c r="AF20" s="217">
        <v>0</v>
      </c>
      <c r="AG20" s="220">
        <v>1</v>
      </c>
      <c r="AH20" s="217">
        <v>0</v>
      </c>
      <c r="AI20" s="217">
        <v>0</v>
      </c>
      <c r="AJ20" s="65" t="s">
        <v>267</v>
      </c>
    </row>
    <row r="21" spans="1:45" s="215" customFormat="1" ht="25.5" customHeight="1">
      <c r="A21" s="191" t="s">
        <v>55</v>
      </c>
      <c r="B21" s="220">
        <v>0</v>
      </c>
      <c r="C21" s="220">
        <v>1</v>
      </c>
      <c r="D21" s="220">
        <v>0</v>
      </c>
      <c r="E21" s="220">
        <v>0</v>
      </c>
      <c r="F21" s="220">
        <v>0</v>
      </c>
      <c r="G21" s="220">
        <v>0</v>
      </c>
      <c r="H21" s="220">
        <v>1</v>
      </c>
      <c r="I21" s="220">
        <v>0</v>
      </c>
      <c r="J21" s="220">
        <v>0</v>
      </c>
      <c r="K21" s="220">
        <v>0</v>
      </c>
      <c r="L21" s="220">
        <v>0</v>
      </c>
      <c r="M21" s="217">
        <v>0</v>
      </c>
      <c r="N21" s="217">
        <v>0</v>
      </c>
      <c r="O21" s="217">
        <v>0</v>
      </c>
      <c r="P21" s="65" t="s">
        <v>268</v>
      </c>
      <c r="Q21" s="191" t="s">
        <v>55</v>
      </c>
      <c r="R21" s="217">
        <v>0</v>
      </c>
      <c r="S21" s="217">
        <v>0</v>
      </c>
      <c r="T21" s="217">
        <v>0</v>
      </c>
      <c r="U21" s="217">
        <v>0</v>
      </c>
      <c r="V21" s="217">
        <v>0</v>
      </c>
      <c r="W21" s="217">
        <v>0</v>
      </c>
      <c r="X21" s="217">
        <v>0</v>
      </c>
      <c r="Y21" s="217">
        <v>0</v>
      </c>
      <c r="Z21" s="217">
        <v>0</v>
      </c>
      <c r="AA21" s="217">
        <v>0</v>
      </c>
      <c r="AB21" s="217">
        <v>0</v>
      </c>
      <c r="AC21" s="217">
        <v>0</v>
      </c>
      <c r="AD21" s="217">
        <v>0</v>
      </c>
      <c r="AE21" s="217">
        <v>0</v>
      </c>
      <c r="AF21" s="217">
        <v>0</v>
      </c>
      <c r="AG21" s="220">
        <v>3</v>
      </c>
      <c r="AH21" s="217">
        <v>0</v>
      </c>
      <c r="AI21" s="217">
        <v>0</v>
      </c>
      <c r="AJ21" s="65" t="s">
        <v>268</v>
      </c>
    </row>
    <row r="22" spans="1:45" s="215" customFormat="1" ht="25.5" customHeight="1">
      <c r="A22" s="191" t="s">
        <v>57</v>
      </c>
      <c r="B22" s="220">
        <v>0</v>
      </c>
      <c r="C22" s="220">
        <v>0</v>
      </c>
      <c r="D22" s="220">
        <v>0</v>
      </c>
      <c r="E22" s="220">
        <v>0</v>
      </c>
      <c r="F22" s="220">
        <v>0</v>
      </c>
      <c r="G22" s="220">
        <v>0</v>
      </c>
      <c r="H22" s="220">
        <v>0</v>
      </c>
      <c r="I22" s="220">
        <v>0</v>
      </c>
      <c r="J22" s="220">
        <v>0</v>
      </c>
      <c r="K22" s="220">
        <v>0</v>
      </c>
      <c r="L22" s="220">
        <v>10</v>
      </c>
      <c r="M22" s="217">
        <v>0</v>
      </c>
      <c r="N22" s="217">
        <v>0</v>
      </c>
      <c r="O22" s="217">
        <v>0</v>
      </c>
      <c r="P22" s="65" t="s">
        <v>269</v>
      </c>
      <c r="Q22" s="191" t="s">
        <v>57</v>
      </c>
      <c r="R22" s="217">
        <v>0</v>
      </c>
      <c r="S22" s="217">
        <v>0</v>
      </c>
      <c r="T22" s="217">
        <v>0</v>
      </c>
      <c r="U22" s="217">
        <v>0</v>
      </c>
      <c r="V22" s="217">
        <v>0</v>
      </c>
      <c r="W22" s="217">
        <v>0</v>
      </c>
      <c r="X22" s="217">
        <v>0</v>
      </c>
      <c r="Y22" s="217">
        <v>0</v>
      </c>
      <c r="Z22" s="217">
        <v>0</v>
      </c>
      <c r="AA22" s="217">
        <v>0</v>
      </c>
      <c r="AB22" s="217">
        <v>0</v>
      </c>
      <c r="AC22" s="217">
        <v>0</v>
      </c>
      <c r="AD22" s="220">
        <v>0</v>
      </c>
      <c r="AE22" s="220">
        <v>1</v>
      </c>
      <c r="AF22" s="220">
        <v>0</v>
      </c>
      <c r="AG22" s="220">
        <v>0</v>
      </c>
      <c r="AH22" s="220">
        <v>0</v>
      </c>
      <c r="AI22" s="220">
        <v>0</v>
      </c>
      <c r="AJ22" s="65" t="s">
        <v>269</v>
      </c>
    </row>
    <row r="23" spans="1:45" s="215" customFormat="1" ht="25.5" customHeight="1">
      <c r="A23" s="191" t="s">
        <v>58</v>
      </c>
      <c r="B23" s="220">
        <v>0</v>
      </c>
      <c r="C23" s="220">
        <v>0</v>
      </c>
      <c r="D23" s="220">
        <v>0</v>
      </c>
      <c r="E23" s="220">
        <v>0</v>
      </c>
      <c r="F23" s="220">
        <v>0</v>
      </c>
      <c r="G23" s="220">
        <v>0</v>
      </c>
      <c r="H23" s="220">
        <v>0</v>
      </c>
      <c r="I23" s="220">
        <v>0</v>
      </c>
      <c r="J23" s="220">
        <v>1</v>
      </c>
      <c r="K23" s="220">
        <v>0</v>
      </c>
      <c r="L23" s="220">
        <v>2</v>
      </c>
      <c r="M23" s="217">
        <v>0</v>
      </c>
      <c r="N23" s="217">
        <v>0</v>
      </c>
      <c r="O23" s="217">
        <v>0</v>
      </c>
      <c r="P23" s="65" t="s">
        <v>270</v>
      </c>
      <c r="Q23" s="191" t="s">
        <v>58</v>
      </c>
      <c r="R23" s="217">
        <v>0</v>
      </c>
      <c r="S23" s="217">
        <v>0</v>
      </c>
      <c r="T23" s="217">
        <v>0</v>
      </c>
      <c r="U23" s="217">
        <v>0</v>
      </c>
      <c r="V23" s="217">
        <v>0</v>
      </c>
      <c r="W23" s="217">
        <v>0</v>
      </c>
      <c r="X23" s="217">
        <v>0</v>
      </c>
      <c r="Y23" s="217">
        <v>0</v>
      </c>
      <c r="Z23" s="217">
        <v>0</v>
      </c>
      <c r="AA23" s="217">
        <v>0</v>
      </c>
      <c r="AB23" s="217">
        <v>0</v>
      </c>
      <c r="AC23" s="217">
        <v>0</v>
      </c>
      <c r="AD23" s="217">
        <v>0</v>
      </c>
      <c r="AE23" s="217">
        <v>0</v>
      </c>
      <c r="AF23" s="217">
        <v>0</v>
      </c>
      <c r="AG23" s="217">
        <v>0</v>
      </c>
      <c r="AH23" s="217">
        <v>0</v>
      </c>
      <c r="AI23" s="217">
        <v>0</v>
      </c>
      <c r="AJ23" s="65" t="s">
        <v>270</v>
      </c>
    </row>
    <row r="24" spans="1:45" s="215" customFormat="1" ht="25.5" customHeight="1">
      <c r="A24" s="191" t="s">
        <v>60</v>
      </c>
      <c r="B24" s="220">
        <v>0</v>
      </c>
      <c r="C24" s="220">
        <v>0</v>
      </c>
      <c r="D24" s="220">
        <v>0</v>
      </c>
      <c r="E24" s="220">
        <v>0</v>
      </c>
      <c r="F24" s="220">
        <v>0</v>
      </c>
      <c r="G24" s="220">
        <v>0</v>
      </c>
      <c r="H24" s="220">
        <v>0</v>
      </c>
      <c r="I24" s="220">
        <v>0</v>
      </c>
      <c r="J24" s="220">
        <v>0</v>
      </c>
      <c r="K24" s="220">
        <v>0</v>
      </c>
      <c r="L24" s="220">
        <v>0</v>
      </c>
      <c r="M24" s="217">
        <v>0</v>
      </c>
      <c r="N24" s="217">
        <v>0</v>
      </c>
      <c r="O24" s="217">
        <v>0</v>
      </c>
      <c r="P24" s="65" t="s">
        <v>271</v>
      </c>
      <c r="Q24" s="191" t="s">
        <v>60</v>
      </c>
      <c r="R24" s="217">
        <v>0</v>
      </c>
      <c r="S24" s="217">
        <v>0</v>
      </c>
      <c r="T24" s="217">
        <v>0</v>
      </c>
      <c r="U24" s="217">
        <v>0</v>
      </c>
      <c r="V24" s="217">
        <v>0</v>
      </c>
      <c r="W24" s="217">
        <v>0</v>
      </c>
      <c r="X24" s="217">
        <v>0</v>
      </c>
      <c r="Y24" s="217">
        <v>0</v>
      </c>
      <c r="Z24" s="217">
        <v>0</v>
      </c>
      <c r="AA24" s="217">
        <v>0</v>
      </c>
      <c r="AB24" s="217">
        <v>0</v>
      </c>
      <c r="AC24" s="217">
        <v>0</v>
      </c>
      <c r="AD24" s="217">
        <v>0</v>
      </c>
      <c r="AE24" s="217">
        <v>0</v>
      </c>
      <c r="AF24" s="217">
        <v>0</v>
      </c>
      <c r="AG24" s="217">
        <v>0</v>
      </c>
      <c r="AH24" s="217">
        <v>0</v>
      </c>
      <c r="AI24" s="217">
        <v>0</v>
      </c>
      <c r="AJ24" s="65" t="s">
        <v>271</v>
      </c>
    </row>
    <row r="25" spans="1:45" s="215" customFormat="1" ht="25.5" customHeight="1">
      <c r="A25" s="191" t="s">
        <v>62</v>
      </c>
      <c r="B25" s="220">
        <v>0</v>
      </c>
      <c r="C25" s="220">
        <v>0</v>
      </c>
      <c r="D25" s="220">
        <v>0</v>
      </c>
      <c r="E25" s="220">
        <v>0</v>
      </c>
      <c r="F25" s="220">
        <v>0</v>
      </c>
      <c r="G25" s="220">
        <v>0</v>
      </c>
      <c r="H25" s="220">
        <v>0</v>
      </c>
      <c r="I25" s="220">
        <v>0</v>
      </c>
      <c r="J25" s="220">
        <v>0</v>
      </c>
      <c r="K25" s="220">
        <v>0</v>
      </c>
      <c r="L25" s="220">
        <v>3</v>
      </c>
      <c r="M25" s="217">
        <v>0</v>
      </c>
      <c r="N25" s="217">
        <v>0</v>
      </c>
      <c r="O25" s="217">
        <v>0</v>
      </c>
      <c r="P25" s="65" t="s">
        <v>272</v>
      </c>
      <c r="Q25" s="191" t="s">
        <v>62</v>
      </c>
      <c r="R25" s="217">
        <v>0</v>
      </c>
      <c r="S25" s="217">
        <v>0</v>
      </c>
      <c r="T25" s="217">
        <v>0</v>
      </c>
      <c r="U25" s="217">
        <v>0</v>
      </c>
      <c r="V25" s="217">
        <v>0</v>
      </c>
      <c r="W25" s="217">
        <v>0</v>
      </c>
      <c r="X25" s="217">
        <v>0</v>
      </c>
      <c r="Y25" s="217">
        <v>0</v>
      </c>
      <c r="Z25" s="217">
        <v>0</v>
      </c>
      <c r="AA25" s="217">
        <v>0</v>
      </c>
      <c r="AB25" s="217">
        <v>0</v>
      </c>
      <c r="AC25" s="217">
        <v>0</v>
      </c>
      <c r="AD25" s="217">
        <v>0</v>
      </c>
      <c r="AE25" s="217">
        <v>0</v>
      </c>
      <c r="AF25" s="217">
        <v>0</v>
      </c>
      <c r="AG25" s="217">
        <v>0</v>
      </c>
      <c r="AH25" s="217">
        <v>0</v>
      </c>
      <c r="AI25" s="217">
        <v>0</v>
      </c>
      <c r="AJ25" s="65" t="s">
        <v>272</v>
      </c>
    </row>
    <row r="26" spans="1:45" s="215" customFormat="1" ht="25.5" customHeight="1" thickBot="1">
      <c r="A26" s="192" t="s">
        <v>63</v>
      </c>
      <c r="B26" s="220">
        <v>0</v>
      </c>
      <c r="C26" s="220">
        <v>0</v>
      </c>
      <c r="D26" s="220">
        <v>0</v>
      </c>
      <c r="E26" s="220">
        <v>0</v>
      </c>
      <c r="F26" s="220">
        <v>0</v>
      </c>
      <c r="G26" s="220">
        <v>0</v>
      </c>
      <c r="H26" s="219">
        <v>0</v>
      </c>
      <c r="I26" s="220">
        <v>0</v>
      </c>
      <c r="J26" s="219">
        <v>0</v>
      </c>
      <c r="K26" s="220">
        <v>0</v>
      </c>
      <c r="L26" s="219">
        <v>0</v>
      </c>
      <c r="M26" s="219">
        <v>0</v>
      </c>
      <c r="N26" s="219">
        <v>0</v>
      </c>
      <c r="O26" s="219">
        <v>0</v>
      </c>
      <c r="P26" s="66" t="s">
        <v>273</v>
      </c>
      <c r="Q26" s="192" t="s">
        <v>63</v>
      </c>
      <c r="R26" s="219">
        <v>0</v>
      </c>
      <c r="S26" s="219">
        <v>0</v>
      </c>
      <c r="T26" s="219">
        <v>0</v>
      </c>
      <c r="U26" s="219">
        <v>0</v>
      </c>
      <c r="V26" s="219">
        <v>0</v>
      </c>
      <c r="W26" s="219">
        <v>0</v>
      </c>
      <c r="X26" s="219">
        <v>0</v>
      </c>
      <c r="Y26" s="219">
        <v>0</v>
      </c>
      <c r="Z26" s="219">
        <v>0</v>
      </c>
      <c r="AA26" s="219">
        <v>0</v>
      </c>
      <c r="AB26" s="219">
        <v>0</v>
      </c>
      <c r="AC26" s="219">
        <v>0</v>
      </c>
      <c r="AD26" s="219">
        <v>0</v>
      </c>
      <c r="AE26" s="219">
        <v>0</v>
      </c>
      <c r="AF26" s="219">
        <v>0</v>
      </c>
      <c r="AG26" s="219">
        <v>0</v>
      </c>
      <c r="AH26" s="219">
        <v>0</v>
      </c>
      <c r="AI26" s="219">
        <v>0</v>
      </c>
      <c r="AJ26" s="66" t="s">
        <v>273</v>
      </c>
    </row>
    <row r="27" spans="1:45" s="29" customFormat="1" ht="12" customHeight="1">
      <c r="A27" s="167" t="s">
        <v>196</v>
      </c>
      <c r="B27" s="167"/>
      <c r="C27" s="183"/>
      <c r="D27" s="183"/>
      <c r="E27" s="183"/>
      <c r="F27" s="183"/>
      <c r="G27" s="183"/>
      <c r="H27" s="183"/>
      <c r="I27" s="175"/>
      <c r="J27" s="184"/>
      <c r="K27" s="174"/>
      <c r="L27" s="174"/>
      <c r="P27" s="61" t="s">
        <v>200</v>
      </c>
      <c r="Q27" s="167" t="s">
        <v>197</v>
      </c>
      <c r="R27" s="167"/>
      <c r="S27" s="167"/>
      <c r="T27" s="174"/>
      <c r="U27" s="174"/>
      <c r="V27" s="174"/>
      <c r="W27" s="174"/>
      <c r="X27" s="174"/>
      <c r="Y27" s="174"/>
      <c r="Z27" s="172"/>
      <c r="AA27" s="174"/>
      <c r="AB27" s="174"/>
      <c r="AC27" s="174"/>
      <c r="AD27" s="174"/>
      <c r="AE27" s="174"/>
      <c r="AF27" s="174"/>
      <c r="AG27" s="174"/>
      <c r="AJ27" s="175" t="s">
        <v>199</v>
      </c>
    </row>
    <row r="28" spans="1:45" s="215" customFormat="1" ht="12" customHeight="1">
      <c r="A28" s="82" t="s">
        <v>358</v>
      </c>
      <c r="B28" s="82"/>
      <c r="C28" s="82"/>
      <c r="D28" s="82"/>
      <c r="E28" s="82"/>
      <c r="F28" s="82"/>
      <c r="G28" s="82"/>
      <c r="H28" s="30"/>
      <c r="I28" s="50"/>
      <c r="J28" s="30"/>
      <c r="K28" s="30"/>
      <c r="L28" s="30"/>
      <c r="M28" s="30"/>
      <c r="N28" s="30"/>
      <c r="O28" s="30"/>
      <c r="P28" s="30"/>
      <c r="Q28" s="82" t="s">
        <v>231</v>
      </c>
      <c r="R28" s="30"/>
      <c r="S28" s="30"/>
      <c r="T28" s="30"/>
      <c r="U28" s="30"/>
      <c r="V28" s="30"/>
      <c r="W28" s="30"/>
      <c r="X28" s="30"/>
      <c r="Y28" s="30"/>
      <c r="Z28" s="30"/>
    </row>
    <row r="29" spans="1:45" s="215" customFormat="1" ht="12" customHeight="1">
      <c r="A29" s="330" t="s">
        <v>198</v>
      </c>
      <c r="B29" s="330"/>
      <c r="C29" s="330"/>
      <c r="D29" s="330"/>
      <c r="E29" s="330"/>
      <c r="F29" s="330"/>
      <c r="G29" s="330"/>
      <c r="H29" s="330"/>
      <c r="I29" s="50"/>
      <c r="J29" s="30"/>
      <c r="K29" s="30"/>
      <c r="L29" s="30"/>
      <c r="M29" s="30"/>
      <c r="N29" s="30"/>
      <c r="O29" s="30"/>
      <c r="P29" s="30"/>
      <c r="Q29" s="330" t="s">
        <v>198</v>
      </c>
      <c r="R29" s="330"/>
      <c r="S29" s="330"/>
      <c r="T29" s="330"/>
      <c r="U29" s="330"/>
      <c r="V29" s="330"/>
      <c r="W29" s="330"/>
      <c r="X29" s="330"/>
      <c r="Y29" s="30"/>
      <c r="Z29" s="30"/>
    </row>
    <row r="30" spans="1:45" s="215" customFormat="1" ht="11.25">
      <c r="B30" s="82"/>
      <c r="C30" s="82"/>
      <c r="D30" s="82"/>
      <c r="E30" s="82"/>
      <c r="F30" s="82"/>
      <c r="G30" s="82"/>
      <c r="H30" s="30"/>
      <c r="I30" s="50"/>
      <c r="Q30" s="48"/>
      <c r="R30" s="30"/>
      <c r="S30" s="30"/>
      <c r="T30" s="5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J30" s="58"/>
      <c r="AK30" s="83"/>
      <c r="AL30" s="83"/>
      <c r="AM30" s="58"/>
      <c r="AN30" s="58"/>
      <c r="AO30" s="58"/>
      <c r="AP30" s="58"/>
      <c r="AQ30" s="58"/>
      <c r="AR30" s="58"/>
      <c r="AS30" s="58"/>
    </row>
    <row r="31" spans="1:45" s="215" customFormat="1" ht="11.25">
      <c r="B31" s="30"/>
      <c r="C31" s="30"/>
      <c r="D31" s="30"/>
      <c r="E31" s="30"/>
      <c r="F31" s="30"/>
      <c r="G31" s="30"/>
      <c r="H31" s="30"/>
      <c r="I31" s="50"/>
      <c r="Q31" s="106"/>
      <c r="R31" s="30"/>
      <c r="S31" s="30"/>
      <c r="T31" s="5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45" s="215" customFormat="1" ht="11.25">
      <c r="A32" s="107"/>
      <c r="B32" s="30"/>
      <c r="C32" s="30"/>
      <c r="D32" s="30"/>
      <c r="E32" s="30"/>
      <c r="F32" s="30"/>
      <c r="G32" s="30"/>
      <c r="H32" s="30"/>
      <c r="I32" s="50"/>
      <c r="Q32" s="30"/>
      <c r="R32" s="30"/>
      <c r="S32" s="30"/>
      <c r="T32" s="5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</row>
    <row r="33" spans="1:33" s="215" customFormat="1" ht="11.25">
      <c r="A33" s="30"/>
      <c r="B33" s="30"/>
      <c r="C33" s="30"/>
      <c r="D33" s="30"/>
      <c r="E33" s="30"/>
      <c r="F33" s="30"/>
      <c r="G33" s="30"/>
      <c r="H33" s="30"/>
      <c r="I33" s="50"/>
      <c r="Q33" s="30"/>
      <c r="R33" s="30"/>
      <c r="S33" s="30"/>
      <c r="T33" s="50"/>
      <c r="U33" s="30"/>
      <c r="V33" s="30"/>
      <c r="W33" s="30"/>
      <c r="X33" s="30"/>
      <c r="Y33" s="30"/>
      <c r="AA33" s="30"/>
      <c r="AB33" s="30"/>
      <c r="AC33" s="30"/>
      <c r="AD33" s="30"/>
      <c r="AE33" s="30"/>
      <c r="AF33" s="30"/>
      <c r="AG33" s="30"/>
    </row>
    <row r="34" spans="1:33" s="215" customFormat="1" ht="11.25">
      <c r="A34" s="48" t="s">
        <v>360</v>
      </c>
      <c r="B34" s="30"/>
      <c r="C34" s="30"/>
      <c r="D34" s="30"/>
      <c r="E34" s="30"/>
      <c r="F34" s="30"/>
      <c r="G34" s="30"/>
      <c r="H34" s="30"/>
      <c r="I34" s="50"/>
      <c r="Q34" s="30"/>
      <c r="R34" s="30"/>
      <c r="S34" s="30"/>
      <c r="T34" s="5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</row>
    <row r="35" spans="1:33" s="215" customFormat="1" ht="11.25">
      <c r="A35" s="48" t="s">
        <v>361</v>
      </c>
      <c r="B35" s="30"/>
      <c r="C35" s="30"/>
      <c r="D35" s="30"/>
      <c r="E35" s="30"/>
      <c r="F35" s="30"/>
      <c r="G35" s="30"/>
      <c r="H35" s="30"/>
      <c r="I35" s="50"/>
      <c r="Q35" s="30"/>
      <c r="R35" s="30"/>
      <c r="S35" s="30"/>
      <c r="T35" s="5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</row>
    <row r="36" spans="1:33" s="215" customFormat="1" ht="11.25">
      <c r="A36" s="48" t="s">
        <v>363</v>
      </c>
      <c r="B36" s="30"/>
      <c r="C36" s="30"/>
      <c r="D36" s="30"/>
      <c r="E36" s="30"/>
      <c r="F36" s="30"/>
      <c r="G36" s="30"/>
      <c r="H36" s="30"/>
      <c r="I36" s="50"/>
      <c r="Q36" s="30"/>
      <c r="R36" s="30"/>
      <c r="S36" s="30"/>
      <c r="T36" s="5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</row>
    <row r="37" spans="1:33" s="215" customFormat="1" ht="11.25">
      <c r="A37" s="48" t="s">
        <v>362</v>
      </c>
      <c r="B37" s="30"/>
      <c r="C37" s="30"/>
      <c r="D37" s="30"/>
      <c r="E37" s="30"/>
      <c r="F37" s="30"/>
      <c r="G37" s="30"/>
      <c r="H37" s="30"/>
      <c r="I37" s="50"/>
      <c r="Q37" s="30"/>
      <c r="R37" s="30"/>
      <c r="S37" s="30"/>
      <c r="T37" s="5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</row>
    <row r="38" spans="1:33" s="215" customFormat="1" ht="11.25">
      <c r="A38" s="48"/>
      <c r="B38" s="30"/>
      <c r="C38" s="30"/>
      <c r="D38" s="30"/>
      <c r="E38" s="30"/>
      <c r="F38" s="30"/>
      <c r="G38" s="30"/>
      <c r="H38" s="30"/>
      <c r="I38" s="50"/>
      <c r="Q38" s="30"/>
      <c r="R38" s="30"/>
      <c r="S38" s="30"/>
      <c r="T38" s="5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</row>
    <row r="39" spans="1:33" s="215" customFormat="1" ht="11.25">
      <c r="A39" s="30"/>
      <c r="B39" s="30"/>
      <c r="C39" s="30"/>
      <c r="D39" s="30"/>
      <c r="E39" s="30"/>
      <c r="F39" s="30"/>
      <c r="G39" s="30"/>
      <c r="H39" s="30"/>
      <c r="I39" s="50"/>
      <c r="Q39" s="30"/>
      <c r="R39" s="30"/>
      <c r="S39" s="30"/>
      <c r="T39" s="5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spans="1:33" s="215" customFormat="1" ht="11.25">
      <c r="A40" s="30"/>
      <c r="B40" s="30"/>
      <c r="C40" s="30"/>
      <c r="D40" s="30"/>
      <c r="E40" s="30"/>
      <c r="F40" s="30"/>
      <c r="G40" s="30"/>
      <c r="K40" s="30"/>
      <c r="L40" s="30"/>
      <c r="M40" s="30"/>
      <c r="N40" s="30"/>
      <c r="O40" s="50"/>
      <c r="P40" s="30"/>
      <c r="Q40" s="30"/>
      <c r="R40" s="30"/>
      <c r="S40" s="30"/>
      <c r="T40" s="30"/>
      <c r="U40" s="30"/>
      <c r="V40" s="30"/>
      <c r="W40" s="30"/>
      <c r="X40" s="30"/>
    </row>
    <row r="41" spans="1:33" s="215" customFormat="1" ht="11.25">
      <c r="A41" s="30"/>
      <c r="B41" s="30"/>
      <c r="C41" s="30"/>
      <c r="D41" s="30"/>
      <c r="E41" s="30"/>
      <c r="F41" s="30"/>
      <c r="G41" s="30"/>
      <c r="K41" s="30"/>
      <c r="L41" s="30"/>
      <c r="M41" s="30"/>
      <c r="N41" s="30"/>
      <c r="O41" s="50"/>
      <c r="P41" s="30"/>
      <c r="Q41" s="30"/>
      <c r="R41" s="30"/>
      <c r="S41" s="30"/>
      <c r="T41" s="30"/>
      <c r="U41" s="30"/>
      <c r="V41" s="30"/>
      <c r="W41" s="30"/>
      <c r="X41" s="30"/>
    </row>
    <row r="42" spans="1:33" s="215" customFormat="1" ht="11.25" customHeight="1">
      <c r="A42" s="30"/>
      <c r="B42" s="30"/>
      <c r="C42" s="30"/>
      <c r="D42" s="30"/>
      <c r="E42" s="30"/>
      <c r="F42" s="30"/>
      <c r="G42" s="30"/>
      <c r="K42" s="30"/>
      <c r="L42" s="30"/>
      <c r="M42" s="30"/>
      <c r="N42" s="30"/>
      <c r="O42" s="50"/>
      <c r="P42" s="30"/>
      <c r="Q42" s="30"/>
      <c r="R42" s="30"/>
      <c r="S42" s="30"/>
      <c r="T42" s="30"/>
      <c r="U42" s="30"/>
      <c r="V42" s="30"/>
      <c r="W42" s="30"/>
      <c r="X42" s="30"/>
    </row>
    <row r="43" spans="1:33" s="215" customFormat="1" ht="11.25" customHeight="1">
      <c r="A43" s="30"/>
      <c r="B43" s="30"/>
      <c r="C43" s="30"/>
      <c r="D43" s="30"/>
      <c r="E43" s="30"/>
      <c r="F43" s="30"/>
      <c r="G43" s="30"/>
      <c r="K43" s="30"/>
      <c r="L43" s="30"/>
      <c r="M43" s="30"/>
      <c r="N43" s="30"/>
      <c r="O43" s="50"/>
      <c r="P43" s="30"/>
      <c r="Q43" s="30"/>
      <c r="R43" s="30"/>
      <c r="S43" s="30"/>
      <c r="T43" s="30"/>
      <c r="U43" s="30"/>
      <c r="V43" s="30"/>
      <c r="W43" s="30"/>
      <c r="X43" s="30"/>
    </row>
    <row r="44" spans="1:33" s="215" customFormat="1" ht="11.25" customHeight="1">
      <c r="A44" s="30"/>
      <c r="B44" s="30"/>
      <c r="C44" s="30"/>
      <c r="D44" s="30"/>
      <c r="E44" s="30"/>
      <c r="F44" s="30"/>
      <c r="G44" s="30"/>
      <c r="K44" s="30"/>
      <c r="L44" s="30"/>
      <c r="M44" s="30"/>
      <c r="N44" s="30"/>
      <c r="O44" s="50"/>
      <c r="P44" s="30"/>
      <c r="Q44" s="30"/>
      <c r="R44" s="30"/>
      <c r="S44" s="30"/>
      <c r="T44" s="30"/>
      <c r="U44" s="30"/>
      <c r="V44" s="30"/>
      <c r="W44" s="30"/>
      <c r="X44" s="30"/>
    </row>
    <row r="45" spans="1:33" s="215" customFormat="1" ht="11.25" customHeight="1">
      <c r="A45" s="30"/>
      <c r="B45" s="30"/>
      <c r="C45" s="30"/>
      <c r="D45" s="30"/>
      <c r="E45" s="30"/>
      <c r="F45" s="30"/>
      <c r="G45" s="30"/>
      <c r="K45" s="30"/>
      <c r="L45" s="30"/>
      <c r="M45" s="30"/>
      <c r="N45" s="30"/>
      <c r="O45" s="50"/>
      <c r="P45" s="30"/>
      <c r="Q45" s="30"/>
      <c r="R45" s="30"/>
      <c r="S45" s="30"/>
      <c r="T45" s="30"/>
      <c r="U45" s="30"/>
      <c r="V45" s="30"/>
      <c r="W45" s="30"/>
      <c r="X45" s="30"/>
    </row>
    <row r="46" spans="1:33" s="215" customFormat="1" ht="11.25" customHeight="1">
      <c r="A46" s="30"/>
      <c r="B46" s="30"/>
      <c r="C46" s="30"/>
      <c r="D46" s="30"/>
      <c r="E46" s="30"/>
      <c r="F46" s="30"/>
      <c r="G46" s="30"/>
      <c r="K46" s="30"/>
      <c r="L46" s="30"/>
      <c r="M46" s="30"/>
      <c r="N46" s="30"/>
      <c r="O46" s="50"/>
      <c r="P46" s="30"/>
      <c r="Q46" s="30"/>
      <c r="R46" s="30"/>
      <c r="S46" s="30"/>
      <c r="T46" s="30"/>
      <c r="U46" s="30"/>
      <c r="V46" s="30"/>
      <c r="W46" s="30"/>
      <c r="X46" s="30"/>
    </row>
    <row r="47" spans="1:33" s="215" customFormat="1" ht="11.25" customHeight="1">
      <c r="A47" s="30"/>
      <c r="B47" s="30"/>
      <c r="C47" s="30"/>
      <c r="D47" s="30"/>
      <c r="E47" s="30"/>
      <c r="F47" s="30"/>
      <c r="G47" s="30"/>
      <c r="K47" s="30"/>
      <c r="L47" s="30"/>
      <c r="M47" s="30"/>
      <c r="N47" s="30"/>
      <c r="O47" s="50"/>
      <c r="P47" s="30"/>
      <c r="Q47" s="30"/>
      <c r="R47" s="30"/>
      <c r="S47" s="30"/>
      <c r="T47" s="30"/>
      <c r="U47" s="30"/>
      <c r="V47" s="30"/>
      <c r="W47" s="30"/>
      <c r="X47" s="30"/>
    </row>
    <row r="48" spans="1:33" s="215" customFormat="1" ht="11.25">
      <c r="A48" s="30"/>
      <c r="B48" s="30"/>
      <c r="C48" s="30"/>
      <c r="D48" s="30"/>
      <c r="E48" s="30"/>
      <c r="F48" s="30"/>
      <c r="G48" s="30"/>
      <c r="K48" s="30"/>
      <c r="L48" s="30"/>
      <c r="M48" s="30"/>
      <c r="N48" s="30"/>
      <c r="O48" s="50"/>
      <c r="P48" s="30"/>
      <c r="Q48" s="30"/>
      <c r="R48" s="30"/>
      <c r="S48" s="30"/>
      <c r="T48" s="30"/>
      <c r="U48" s="30"/>
      <c r="V48" s="30"/>
      <c r="W48" s="30"/>
      <c r="X48" s="30"/>
    </row>
    <row r="49" spans="1:24" s="215" customFormat="1" ht="11.25">
      <c r="A49" s="30"/>
      <c r="B49" s="30"/>
      <c r="C49" s="30"/>
      <c r="D49" s="30"/>
      <c r="E49" s="30"/>
      <c r="F49" s="30"/>
      <c r="G49" s="30"/>
      <c r="K49" s="30"/>
      <c r="L49" s="30"/>
      <c r="M49" s="30"/>
      <c r="N49" s="30"/>
      <c r="O49" s="50"/>
      <c r="P49" s="30"/>
      <c r="Q49" s="30"/>
      <c r="R49" s="30"/>
      <c r="S49" s="30"/>
      <c r="T49" s="30"/>
      <c r="U49" s="30"/>
      <c r="V49" s="30"/>
      <c r="W49" s="30"/>
      <c r="X49" s="30"/>
    </row>
    <row r="50" spans="1:24" s="215" customFormat="1" ht="11.25">
      <c r="A50" s="30"/>
      <c r="B50" s="30"/>
      <c r="C50" s="30"/>
      <c r="D50" s="30"/>
      <c r="E50" s="30"/>
      <c r="F50" s="30"/>
      <c r="G50" s="30"/>
      <c r="K50" s="30"/>
      <c r="L50" s="30"/>
      <c r="M50" s="30"/>
      <c r="N50" s="30"/>
      <c r="O50" s="50"/>
      <c r="P50" s="30"/>
      <c r="Q50" s="30"/>
      <c r="R50" s="30"/>
      <c r="S50" s="30"/>
      <c r="T50" s="30"/>
      <c r="U50" s="30"/>
      <c r="V50" s="30"/>
      <c r="W50" s="30"/>
      <c r="X50" s="30"/>
    </row>
    <row r="51" spans="1:24" s="215" customFormat="1" ht="11.25">
      <c r="A51" s="30"/>
      <c r="B51" s="30"/>
      <c r="C51" s="30"/>
      <c r="D51" s="30"/>
      <c r="E51" s="30"/>
      <c r="F51" s="30"/>
      <c r="G51" s="30"/>
      <c r="K51" s="30"/>
      <c r="L51" s="30"/>
      <c r="M51" s="30"/>
      <c r="N51" s="30"/>
      <c r="O51" s="50"/>
      <c r="P51" s="30"/>
      <c r="Q51" s="30"/>
      <c r="R51" s="30"/>
      <c r="S51" s="30"/>
      <c r="T51" s="30"/>
      <c r="U51" s="30"/>
      <c r="V51" s="30"/>
      <c r="W51" s="30"/>
      <c r="X51" s="30"/>
    </row>
    <row r="52" spans="1:24" s="215" customFormat="1" ht="11.25">
      <c r="A52" s="30"/>
      <c r="B52" s="30"/>
      <c r="C52" s="30"/>
      <c r="D52" s="30"/>
      <c r="E52" s="30"/>
      <c r="F52" s="30"/>
      <c r="G52" s="30"/>
      <c r="K52" s="30"/>
      <c r="L52" s="30"/>
      <c r="M52" s="30"/>
      <c r="N52" s="30"/>
      <c r="O52" s="50"/>
      <c r="P52" s="30"/>
      <c r="Q52" s="30"/>
      <c r="R52" s="30"/>
      <c r="S52" s="30"/>
      <c r="T52" s="30"/>
      <c r="U52" s="30"/>
      <c r="V52" s="30"/>
      <c r="W52" s="30"/>
      <c r="X52" s="30"/>
    </row>
    <row r="53" spans="1:24" s="215" customFormat="1" ht="11.25">
      <c r="A53" s="30"/>
      <c r="B53" s="30"/>
      <c r="C53" s="30"/>
      <c r="D53" s="30"/>
      <c r="E53" s="30"/>
      <c r="F53" s="30"/>
      <c r="G53" s="30"/>
      <c r="K53" s="30"/>
      <c r="L53" s="30"/>
      <c r="M53" s="30"/>
      <c r="N53" s="30"/>
      <c r="O53" s="50"/>
      <c r="P53" s="30"/>
      <c r="Q53" s="30"/>
      <c r="R53" s="30"/>
      <c r="S53" s="30"/>
      <c r="T53" s="30"/>
      <c r="U53" s="30"/>
      <c r="V53" s="30"/>
      <c r="W53" s="30"/>
      <c r="X53" s="30"/>
    </row>
    <row r="54" spans="1:24" s="215" customFormat="1" ht="11.25">
      <c r="A54" s="30"/>
      <c r="B54" s="30"/>
      <c r="C54" s="30"/>
      <c r="D54" s="30"/>
      <c r="E54" s="30"/>
      <c r="F54" s="30"/>
      <c r="G54" s="30"/>
      <c r="K54" s="30"/>
      <c r="L54" s="30"/>
      <c r="M54" s="30"/>
      <c r="N54" s="30"/>
      <c r="O54" s="50"/>
      <c r="P54" s="30"/>
      <c r="Q54" s="30"/>
      <c r="R54" s="30"/>
      <c r="S54" s="30"/>
      <c r="T54" s="30"/>
      <c r="U54" s="30"/>
      <c r="V54" s="30"/>
      <c r="W54" s="30"/>
      <c r="X54" s="30"/>
    </row>
    <row r="55" spans="1:24" s="215" customFormat="1" ht="11.25">
      <c r="A55" s="30"/>
      <c r="B55" s="30"/>
      <c r="C55" s="30"/>
      <c r="D55" s="30"/>
      <c r="E55" s="30"/>
      <c r="F55" s="30"/>
      <c r="G55" s="30"/>
      <c r="K55" s="30"/>
      <c r="L55" s="30"/>
      <c r="M55" s="30"/>
      <c r="N55" s="30"/>
      <c r="O55" s="50"/>
      <c r="P55" s="30"/>
      <c r="Q55" s="30"/>
      <c r="R55" s="30"/>
      <c r="S55" s="30"/>
      <c r="T55" s="30"/>
      <c r="U55" s="30"/>
      <c r="V55" s="30"/>
      <c r="W55" s="30"/>
      <c r="X55" s="30"/>
    </row>
    <row r="56" spans="1:24" s="215" customFormat="1" ht="11.25">
      <c r="A56" s="30"/>
      <c r="B56" s="30"/>
      <c r="C56" s="30"/>
      <c r="D56" s="30"/>
      <c r="E56" s="30"/>
      <c r="F56" s="30"/>
      <c r="G56" s="30"/>
      <c r="K56" s="30"/>
      <c r="L56" s="30"/>
      <c r="M56" s="30"/>
      <c r="N56" s="30"/>
      <c r="O56" s="50"/>
      <c r="P56" s="30"/>
      <c r="Q56" s="30"/>
      <c r="R56" s="30"/>
      <c r="S56" s="30"/>
      <c r="T56" s="30"/>
      <c r="U56" s="30"/>
      <c r="V56" s="30"/>
      <c r="W56" s="30"/>
      <c r="X56" s="30"/>
    </row>
    <row r="57" spans="1:24" s="215" customFormat="1" ht="11.25">
      <c r="A57" s="30"/>
      <c r="B57" s="30"/>
      <c r="C57" s="30"/>
      <c r="D57" s="30"/>
      <c r="E57" s="30"/>
      <c r="F57" s="30"/>
      <c r="G57" s="30"/>
      <c r="K57" s="30"/>
      <c r="L57" s="30"/>
      <c r="M57" s="30"/>
      <c r="N57" s="30"/>
      <c r="O57" s="50"/>
      <c r="P57" s="30"/>
      <c r="Q57" s="30"/>
      <c r="R57" s="30"/>
      <c r="S57" s="30"/>
      <c r="T57" s="30"/>
      <c r="U57" s="30"/>
      <c r="V57" s="30"/>
      <c r="W57" s="30"/>
      <c r="X57" s="30"/>
    </row>
    <row r="58" spans="1:24" s="215" customFormat="1" ht="11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50"/>
      <c r="P58" s="30"/>
      <c r="Q58" s="30"/>
      <c r="R58" s="30"/>
      <c r="S58" s="30"/>
      <c r="T58" s="30"/>
      <c r="U58" s="30"/>
      <c r="V58" s="30"/>
      <c r="W58" s="30"/>
      <c r="X58" s="30"/>
    </row>
    <row r="59" spans="1:24" s="215" customFormat="1" ht="11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50"/>
      <c r="P59" s="30"/>
      <c r="Q59" s="30"/>
      <c r="R59" s="30"/>
      <c r="S59" s="30"/>
      <c r="T59" s="30"/>
      <c r="U59" s="30"/>
      <c r="V59" s="30"/>
      <c r="W59" s="30"/>
      <c r="X59" s="30"/>
    </row>
    <row r="60" spans="1:24" s="215" customFormat="1" ht="11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50"/>
      <c r="P60" s="30"/>
      <c r="Q60" s="30"/>
      <c r="R60" s="30"/>
      <c r="S60" s="30"/>
      <c r="T60" s="30"/>
      <c r="U60" s="30"/>
      <c r="V60" s="30"/>
      <c r="W60" s="30"/>
      <c r="X60" s="30"/>
    </row>
    <row r="61" spans="1:24" s="215" customFormat="1" ht="11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50"/>
      <c r="P61" s="30"/>
      <c r="Q61" s="30"/>
      <c r="R61" s="30"/>
      <c r="S61" s="30"/>
      <c r="T61" s="30"/>
      <c r="U61" s="30"/>
      <c r="V61" s="30"/>
      <c r="W61" s="30"/>
      <c r="X61" s="30"/>
    </row>
    <row r="62" spans="1:24" s="215" customFormat="1" ht="11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50"/>
      <c r="P62" s="30"/>
      <c r="Q62" s="30"/>
      <c r="R62" s="30"/>
      <c r="S62" s="30"/>
      <c r="T62" s="30"/>
      <c r="U62" s="30"/>
      <c r="V62" s="30"/>
      <c r="W62" s="30"/>
      <c r="X62" s="30"/>
    </row>
    <row r="63" spans="1:24" s="215" customFormat="1" ht="11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50"/>
      <c r="P63" s="30"/>
      <c r="Q63" s="30"/>
      <c r="R63" s="30"/>
      <c r="S63" s="30"/>
      <c r="T63" s="30"/>
      <c r="U63" s="30"/>
      <c r="V63" s="30"/>
      <c r="W63" s="30"/>
      <c r="X63" s="30"/>
    </row>
    <row r="64" spans="1:24" s="215" customFormat="1" ht="11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50"/>
      <c r="P64" s="30"/>
      <c r="Q64" s="30"/>
      <c r="R64" s="30"/>
      <c r="S64" s="30"/>
      <c r="T64" s="30"/>
      <c r="U64" s="30"/>
      <c r="V64" s="30"/>
      <c r="W64" s="30"/>
      <c r="X64" s="30"/>
    </row>
    <row r="65" spans="1:33" s="215" customFormat="1" ht="11.25">
      <c r="A65" s="30"/>
      <c r="B65" s="30"/>
      <c r="C65" s="30"/>
      <c r="D65" s="30"/>
      <c r="E65" s="30"/>
      <c r="F65" s="30"/>
      <c r="G65" s="30"/>
      <c r="H65" s="30"/>
      <c r="I65" s="5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5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</row>
    <row r="66" spans="1:33" s="215" customFormat="1" ht="11.25">
      <c r="A66" s="30"/>
      <c r="B66" s="30"/>
      <c r="C66" s="30"/>
      <c r="D66" s="30"/>
      <c r="E66" s="30"/>
      <c r="F66" s="30"/>
      <c r="G66" s="30"/>
      <c r="H66" s="30"/>
      <c r="I66" s="5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5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</row>
    <row r="67" spans="1:33" s="215" customFormat="1" ht="11.25">
      <c r="A67" s="30"/>
      <c r="B67" s="30"/>
      <c r="C67" s="30"/>
      <c r="D67" s="30"/>
      <c r="E67" s="30"/>
      <c r="F67" s="30"/>
      <c r="G67" s="30"/>
      <c r="H67" s="30"/>
      <c r="I67" s="5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5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spans="1:33" s="215" customFormat="1" ht="11.25">
      <c r="A68" s="30"/>
      <c r="B68" s="30"/>
      <c r="C68" s="30"/>
      <c r="D68" s="30"/>
      <c r="E68" s="30"/>
      <c r="F68" s="30"/>
      <c r="G68" s="30"/>
      <c r="H68" s="30"/>
      <c r="I68" s="5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5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</row>
    <row r="69" spans="1:33" s="215" customFormat="1" ht="11.25">
      <c r="A69" s="30"/>
      <c r="B69" s="30"/>
      <c r="C69" s="30"/>
      <c r="D69" s="30"/>
      <c r="E69" s="30"/>
      <c r="F69" s="30"/>
      <c r="G69" s="30"/>
      <c r="H69" s="30"/>
      <c r="I69" s="5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5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</row>
    <row r="70" spans="1:33" s="215" customFormat="1" ht="11.25">
      <c r="A70" s="30"/>
      <c r="B70" s="30"/>
      <c r="C70" s="30"/>
      <c r="D70" s="30"/>
      <c r="E70" s="30"/>
      <c r="F70" s="30"/>
      <c r="G70" s="30"/>
      <c r="H70" s="30"/>
      <c r="I70" s="5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5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</row>
    <row r="71" spans="1:33" s="215" customFormat="1" ht="11.25">
      <c r="A71" s="30"/>
      <c r="B71" s="30"/>
      <c r="C71" s="30"/>
      <c r="D71" s="30"/>
      <c r="E71" s="30"/>
      <c r="F71" s="30"/>
      <c r="G71" s="30"/>
      <c r="H71" s="30"/>
      <c r="I71" s="5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5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</row>
    <row r="72" spans="1:33" s="215" customFormat="1" ht="11.25">
      <c r="A72" s="30"/>
      <c r="B72" s="30"/>
      <c r="C72" s="30"/>
      <c r="D72" s="30"/>
      <c r="E72" s="30"/>
      <c r="F72" s="30"/>
      <c r="G72" s="30"/>
      <c r="H72" s="30"/>
      <c r="I72" s="5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5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</row>
    <row r="73" spans="1:33" s="215" customFormat="1" ht="11.25">
      <c r="A73" s="30"/>
      <c r="B73" s="30"/>
      <c r="C73" s="30"/>
      <c r="D73" s="30"/>
      <c r="E73" s="30"/>
      <c r="F73" s="30"/>
      <c r="G73" s="30"/>
      <c r="H73" s="30"/>
      <c r="I73" s="5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5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</row>
    <row r="74" spans="1:33" s="215" customFormat="1" ht="11.25">
      <c r="A74" s="30"/>
      <c r="B74" s="30"/>
      <c r="C74" s="30"/>
      <c r="D74" s="30"/>
      <c r="E74" s="30"/>
      <c r="F74" s="30"/>
      <c r="G74" s="30"/>
      <c r="H74" s="30"/>
      <c r="I74" s="5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5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1:33" s="215" customFormat="1" ht="11.25">
      <c r="A75" s="30"/>
      <c r="B75" s="30"/>
      <c r="C75" s="30"/>
      <c r="D75" s="30"/>
      <c r="E75" s="30"/>
      <c r="F75" s="30"/>
      <c r="G75" s="30"/>
      <c r="H75" s="30"/>
      <c r="I75" s="5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5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</row>
    <row r="76" spans="1:33" s="215" customFormat="1" ht="11.25">
      <c r="A76" s="30"/>
      <c r="B76" s="30"/>
      <c r="C76" s="30"/>
      <c r="D76" s="30"/>
      <c r="E76" s="30"/>
      <c r="F76" s="30"/>
      <c r="G76" s="30"/>
      <c r="H76" s="30"/>
      <c r="I76" s="5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5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spans="1:33" s="215" customFormat="1" ht="11.25">
      <c r="A77" s="30"/>
      <c r="B77" s="30"/>
      <c r="C77" s="30"/>
      <c r="D77" s="30"/>
      <c r="E77" s="30"/>
      <c r="F77" s="30"/>
      <c r="G77" s="30"/>
      <c r="H77" s="30"/>
      <c r="I77" s="5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5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</row>
    <row r="78" spans="1:33" s="215" customFormat="1" ht="11.25">
      <c r="A78" s="30"/>
      <c r="B78" s="30"/>
      <c r="C78" s="30"/>
      <c r="D78" s="30"/>
      <c r="E78" s="30"/>
      <c r="F78" s="30"/>
      <c r="G78" s="30"/>
      <c r="H78" s="30"/>
      <c r="I78" s="5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5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</row>
    <row r="79" spans="1:33" s="215" customFormat="1" ht="11.25">
      <c r="A79" s="30"/>
      <c r="B79" s="30"/>
      <c r="C79" s="30"/>
      <c r="D79" s="30"/>
      <c r="E79" s="30"/>
      <c r="F79" s="30"/>
      <c r="G79" s="30"/>
      <c r="H79" s="30"/>
      <c r="I79" s="5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5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</row>
    <row r="80" spans="1:33" s="215" customFormat="1" ht="11.25">
      <c r="A80" s="30"/>
      <c r="B80" s="30"/>
      <c r="C80" s="30"/>
      <c r="D80" s="30"/>
      <c r="E80" s="30"/>
      <c r="F80" s="30"/>
      <c r="G80" s="30"/>
      <c r="H80" s="30"/>
      <c r="I80" s="5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5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</row>
    <row r="81" spans="1:33" s="215" customFormat="1" ht="11.25">
      <c r="A81" s="30"/>
      <c r="B81" s="30"/>
      <c r="C81" s="30"/>
      <c r="D81" s="30"/>
      <c r="E81" s="30"/>
      <c r="F81" s="30"/>
      <c r="G81" s="30"/>
      <c r="H81" s="30"/>
      <c r="I81" s="5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5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</row>
    <row r="82" spans="1:33" s="215" customFormat="1" ht="11.25">
      <c r="A82" s="30"/>
      <c r="B82" s="30"/>
      <c r="C82" s="30"/>
      <c r="D82" s="30"/>
      <c r="E82" s="30"/>
      <c r="F82" s="30"/>
      <c r="G82" s="30"/>
      <c r="H82" s="30"/>
      <c r="I82" s="5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5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</row>
    <row r="83" spans="1:33" s="215" customFormat="1" ht="11.25">
      <c r="A83" s="30"/>
      <c r="B83" s="30"/>
      <c r="C83" s="30"/>
      <c r="D83" s="30"/>
      <c r="E83" s="30"/>
      <c r="F83" s="30"/>
      <c r="G83" s="30"/>
      <c r="H83" s="30"/>
      <c r="I83" s="5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5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</row>
    <row r="84" spans="1:33" s="215" customFormat="1" ht="11.25">
      <c r="A84" s="30"/>
      <c r="B84" s="30"/>
      <c r="C84" s="30"/>
      <c r="D84" s="30"/>
      <c r="E84" s="30"/>
      <c r="F84" s="30"/>
      <c r="G84" s="30"/>
      <c r="H84" s="30"/>
      <c r="I84" s="5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5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</row>
    <row r="85" spans="1:33" s="215" customFormat="1" ht="11.25">
      <c r="A85" s="30"/>
      <c r="B85" s="30"/>
      <c r="C85" s="30"/>
      <c r="D85" s="30"/>
      <c r="E85" s="30"/>
      <c r="F85" s="30"/>
      <c r="G85" s="30"/>
      <c r="H85" s="30"/>
      <c r="I85" s="5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5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</row>
    <row r="86" spans="1:33" s="215" customFormat="1" ht="11.25">
      <c r="A86" s="30"/>
      <c r="B86" s="30"/>
      <c r="C86" s="30"/>
      <c r="D86" s="30"/>
      <c r="E86" s="30"/>
      <c r="F86" s="30"/>
      <c r="G86" s="30"/>
      <c r="H86" s="30"/>
      <c r="I86" s="5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5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</row>
    <row r="87" spans="1:33" s="215" customFormat="1" ht="11.25">
      <c r="A87" s="30"/>
      <c r="B87" s="30"/>
      <c r="C87" s="30"/>
      <c r="D87" s="30"/>
      <c r="E87" s="30"/>
      <c r="F87" s="30"/>
      <c r="G87" s="30"/>
      <c r="H87" s="30"/>
      <c r="I87" s="5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5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</row>
    <row r="88" spans="1:33" s="215" customFormat="1" ht="11.25">
      <c r="A88" s="30"/>
      <c r="B88" s="30"/>
      <c r="C88" s="30"/>
      <c r="D88" s="30"/>
      <c r="E88" s="30"/>
      <c r="F88" s="30"/>
      <c r="G88" s="30"/>
      <c r="H88" s="30"/>
      <c r="I88" s="5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5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</row>
  </sheetData>
  <mergeCells count="52">
    <mergeCell ref="A29:H29"/>
    <mergeCell ref="Q2:Z2"/>
    <mergeCell ref="AA2:AJ2"/>
    <mergeCell ref="AA5:AI6"/>
    <mergeCell ref="AJ5:AJ10"/>
    <mergeCell ref="AF7:AF10"/>
    <mergeCell ref="AD7:AD10"/>
    <mergeCell ref="AH7:AH10"/>
    <mergeCell ref="AG7:AG10"/>
    <mergeCell ref="Z3:AC4"/>
    <mergeCell ref="Y7:Y10"/>
    <mergeCell ref="T5:T10"/>
    <mergeCell ref="U5:W6"/>
    <mergeCell ref="V7:V10"/>
    <mergeCell ref="AC7:AC10"/>
    <mergeCell ref="Z7:Z10"/>
    <mergeCell ref="X5:Z6"/>
    <mergeCell ref="U7:U10"/>
    <mergeCell ref="W7:W10"/>
    <mergeCell ref="R7:R10"/>
    <mergeCell ref="Q5:Q10"/>
    <mergeCell ref="J2:P2"/>
    <mergeCell ref="A2:I2"/>
    <mergeCell ref="A3:I3"/>
    <mergeCell ref="C7:C10"/>
    <mergeCell ref="D7:D10"/>
    <mergeCell ref="F7:H8"/>
    <mergeCell ref="F9:F10"/>
    <mergeCell ref="H9:H10"/>
    <mergeCell ref="P5:P10"/>
    <mergeCell ref="J5:O6"/>
    <mergeCell ref="F5:I6"/>
    <mergeCell ref="G9:G10"/>
    <mergeCell ref="I7:I10"/>
    <mergeCell ref="B5:E6"/>
    <mergeCell ref="J7:J10"/>
    <mergeCell ref="Q29:X29"/>
    <mergeCell ref="AE7:AE10"/>
    <mergeCell ref="AI7:AI10"/>
    <mergeCell ref="A5:A10"/>
    <mergeCell ref="B7:B10"/>
    <mergeCell ref="E7:E10"/>
    <mergeCell ref="AB7:AB10"/>
    <mergeCell ref="K7:K10"/>
    <mergeCell ref="L7:L10"/>
    <mergeCell ref="N7:N10"/>
    <mergeCell ref="O7:O10"/>
    <mergeCell ref="M7:M10"/>
    <mergeCell ref="AA7:AA10"/>
    <mergeCell ref="X7:X10"/>
    <mergeCell ref="R5:S6"/>
    <mergeCell ref="S7:S10"/>
  </mergeCells>
  <phoneticPr fontId="43" type="noConversion"/>
  <pageMargins left="0.78740157480314965" right="0.78740157480314965" top="1.7716535433070868" bottom="0.78740157480314965" header="0" footer="0"/>
  <pageSetup paperSize="9" scale="72" pageOrder="overThenDown" orientation="portrait" verticalDpi="300" r:id="rId1"/>
  <headerFooter alignWithMargins="0"/>
  <colBreaks count="3" manualBreakCount="3">
    <brk id="9" max="1048575" man="1"/>
    <brk id="16" max="1048575" man="1"/>
    <brk id="26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11</vt:i4>
      </vt:variant>
    </vt:vector>
  </HeadingPairs>
  <TitlesOfParts>
    <vt:vector size="22" baseType="lpstr">
      <vt:lpstr>0.교통관광및정보통신</vt:lpstr>
      <vt:lpstr>1.자동차등록</vt:lpstr>
      <vt:lpstr>1-1.읍면별자동차등록</vt:lpstr>
      <vt:lpstr>2.업종별운수업체</vt:lpstr>
      <vt:lpstr>3.영업용자동차업종별수송</vt:lpstr>
      <vt:lpstr>4.자전거도로현황</vt:lpstr>
      <vt:lpstr>5.주차장</vt:lpstr>
      <vt:lpstr>6.철도수송</vt:lpstr>
      <vt:lpstr>7.관광사업체등록</vt:lpstr>
      <vt:lpstr>8.주요관광지방문객수</vt:lpstr>
      <vt:lpstr>9.지정(법정)관광지현황및방문객수</vt:lpstr>
      <vt:lpstr>'0.교통관광및정보통신'!Print_Area</vt:lpstr>
      <vt:lpstr>'1.자동차등록'!Print_Area</vt:lpstr>
      <vt:lpstr>'1-1.읍면별자동차등록'!Print_Area</vt:lpstr>
      <vt:lpstr>'2.업종별운수업체'!Print_Area</vt:lpstr>
      <vt:lpstr>'3.영업용자동차업종별수송'!Print_Area</vt:lpstr>
      <vt:lpstr>'4.자전거도로현황'!Print_Area</vt:lpstr>
      <vt:lpstr>'5.주차장'!Print_Area</vt:lpstr>
      <vt:lpstr>'6.철도수송'!Print_Area</vt:lpstr>
      <vt:lpstr>'7.관광사업체등록'!Print_Area</vt:lpstr>
      <vt:lpstr>'8.주요관광지방문객수'!Print_Area</vt:lpstr>
      <vt:lpstr>'9.지정(법정)관광지현황및방문객수'!Print_Area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2020-08-12T07:23:51Z</cp:lastPrinted>
  <dcterms:created xsi:type="dcterms:W3CDTF">2006-07-27T00:21:05Z</dcterms:created>
  <dcterms:modified xsi:type="dcterms:W3CDTF">2024-06-27T01:09:30Z</dcterms:modified>
</cp:coreProperties>
</file>